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PHS Volleyball\2016\Statistics\"/>
    </mc:Choice>
  </mc:AlternateContent>
  <bookViews>
    <workbookView xWindow="195" yWindow="30" windowWidth="13245" windowHeight="10155"/>
  </bookViews>
  <sheets>
    <sheet name="Season Totals" sheetId="1" r:id="rId1"/>
    <sheet name="HF" sheetId="3" r:id="rId2"/>
    <sheet name="Richards" sheetId="2" r:id="rId3"/>
    <sheet name="TF North" sheetId="8" r:id="rId4"/>
    <sheet name="Shepard" sheetId="11" r:id="rId5"/>
    <sheet name="Oregon Invite" sheetId="13" r:id="rId6"/>
    <sheet name="Evergreen Park" sheetId="12" r:id="rId7"/>
    <sheet name="Eisenhower" sheetId="10" r:id="rId8"/>
    <sheet name="Reavis" sheetId="9" r:id="rId9"/>
    <sheet name="Oak Forest" sheetId="5" r:id="rId10"/>
    <sheet name="Hillcrest" sheetId="17" r:id="rId11"/>
    <sheet name="Reed Custer Invite" sheetId="7" r:id="rId12"/>
    <sheet name="Bremen" sheetId="18" r:id="rId13"/>
    <sheet name="Lemont" sheetId="20" r:id="rId14"/>
    <sheet name="Tinley Invite" sheetId="4" r:id="rId15"/>
    <sheet name="TF South" sheetId="6" r:id="rId16"/>
    <sheet name="Argo" sheetId="19" r:id="rId17"/>
    <sheet name="LWC Invite" sheetId="16" r:id="rId18"/>
    <sheet name="Oak Lawn" sheetId="14" r:id="rId19"/>
    <sheet name="Lockport" sheetId="15" r:id="rId20"/>
    <sheet name="REGIONALS- Harlan" sheetId="21" r:id="rId21"/>
    <sheet name="REGIONALS - Morris" sheetId="22" r:id="rId22"/>
    <sheet name="SECTIONALS-Manteno" sheetId="23" r:id="rId23"/>
    <sheet name="SECTIONALS-Marian Catholic" sheetId="24" r:id="rId24"/>
    <sheet name="SUPER SECTIONAL" sheetId="25" r:id="rId25"/>
  </sheets>
  <calcPr calcId="152511"/>
</workbook>
</file>

<file path=xl/calcChain.xml><?xml version="1.0" encoding="utf-8"?>
<calcChain xmlns="http://schemas.openxmlformats.org/spreadsheetml/2006/main">
  <c r="X24" i="22" l="1"/>
  <c r="W24" i="22"/>
  <c r="V24" i="22"/>
  <c r="U24" i="22"/>
  <c r="T24" i="22"/>
  <c r="S24" i="22"/>
  <c r="R24" i="22"/>
  <c r="P24" i="22"/>
  <c r="O24" i="22"/>
  <c r="N24" i="22"/>
  <c r="M24" i="22"/>
  <c r="L24" i="22"/>
  <c r="J24" i="22"/>
  <c r="I24" i="22"/>
  <c r="H24" i="22"/>
  <c r="G24" i="22"/>
  <c r="F24" i="22"/>
  <c r="E24" i="22"/>
  <c r="D24" i="22"/>
  <c r="Q23" i="22"/>
  <c r="K23" i="22"/>
  <c r="Q22" i="22"/>
  <c r="K22" i="22"/>
  <c r="Q21" i="22"/>
  <c r="K21" i="22"/>
  <c r="Q20" i="22"/>
  <c r="K20" i="22"/>
  <c r="Q19" i="22"/>
  <c r="K19" i="22"/>
  <c r="Q18" i="22"/>
  <c r="K18" i="22"/>
  <c r="Q17" i="22"/>
  <c r="K17" i="22"/>
  <c r="Q16" i="22"/>
  <c r="K16" i="22"/>
  <c r="Q15" i="22"/>
  <c r="K15" i="22"/>
  <c r="Q14" i="22"/>
  <c r="K14" i="22"/>
  <c r="Q13" i="22"/>
  <c r="K13" i="22"/>
  <c r="Q12" i="22"/>
  <c r="K12" i="22"/>
  <c r="Q11" i="22"/>
  <c r="K11" i="22"/>
  <c r="X24" i="21"/>
  <c r="W24" i="21"/>
  <c r="V24" i="21"/>
  <c r="U24" i="21"/>
  <c r="T24" i="21"/>
  <c r="S24" i="21"/>
  <c r="R24" i="21"/>
  <c r="P24" i="21"/>
  <c r="O24" i="21"/>
  <c r="N24" i="21"/>
  <c r="M24" i="21"/>
  <c r="L24" i="21"/>
  <c r="J24" i="21"/>
  <c r="I24" i="21"/>
  <c r="H24" i="21"/>
  <c r="G24" i="21"/>
  <c r="F24" i="21"/>
  <c r="E24" i="21"/>
  <c r="D24" i="21"/>
  <c r="Q23" i="21"/>
  <c r="K23" i="21"/>
  <c r="Q22" i="21"/>
  <c r="K22" i="21"/>
  <c r="Q21" i="21"/>
  <c r="K21" i="21"/>
  <c r="Q20" i="21"/>
  <c r="K20" i="21"/>
  <c r="Q19" i="21"/>
  <c r="K19" i="21"/>
  <c r="Q18" i="21"/>
  <c r="K18" i="21"/>
  <c r="Q17" i="21"/>
  <c r="K17" i="21"/>
  <c r="Q16" i="21"/>
  <c r="K16" i="21"/>
  <c r="Q15" i="21"/>
  <c r="K15" i="21"/>
  <c r="Q14" i="21"/>
  <c r="K14" i="21"/>
  <c r="Q13" i="21"/>
  <c r="K13" i="21"/>
  <c r="Q12" i="21"/>
  <c r="K12" i="21"/>
  <c r="Q11" i="21"/>
  <c r="K11" i="21"/>
  <c r="X24" i="15"/>
  <c r="W24" i="15"/>
  <c r="V24" i="15"/>
  <c r="U24" i="15"/>
  <c r="T24" i="15"/>
  <c r="S24" i="15"/>
  <c r="R24" i="15"/>
  <c r="P24" i="15"/>
  <c r="O24" i="15"/>
  <c r="N24" i="15"/>
  <c r="M24" i="15"/>
  <c r="L24" i="15"/>
  <c r="J24" i="15"/>
  <c r="I24" i="15"/>
  <c r="H24" i="15"/>
  <c r="G24" i="15"/>
  <c r="F24" i="15"/>
  <c r="E24" i="15"/>
  <c r="D24" i="15"/>
  <c r="Q23" i="15"/>
  <c r="K23" i="15"/>
  <c r="Q22" i="15"/>
  <c r="K22" i="15"/>
  <c r="Q21" i="15"/>
  <c r="K21" i="15"/>
  <c r="Q20" i="15"/>
  <c r="K20" i="15"/>
  <c r="Q19" i="15"/>
  <c r="K19" i="15"/>
  <c r="Q18" i="15"/>
  <c r="K18" i="15"/>
  <c r="Q17" i="15"/>
  <c r="K17" i="15"/>
  <c r="Q16" i="15"/>
  <c r="K16" i="15"/>
  <c r="Q15" i="15"/>
  <c r="K15" i="15"/>
  <c r="Q14" i="15"/>
  <c r="K14" i="15"/>
  <c r="Q13" i="15"/>
  <c r="K13" i="15"/>
  <c r="Q12" i="15"/>
  <c r="K12" i="15"/>
  <c r="Q11" i="15"/>
  <c r="K11" i="15"/>
  <c r="X24" i="14"/>
  <c r="W24" i="14"/>
  <c r="V24" i="14"/>
  <c r="U24" i="14"/>
  <c r="T24" i="14"/>
  <c r="S24" i="14"/>
  <c r="R24" i="14"/>
  <c r="P24" i="14"/>
  <c r="O24" i="14"/>
  <c r="N24" i="14"/>
  <c r="M24" i="14"/>
  <c r="L24" i="14"/>
  <c r="J24" i="14"/>
  <c r="I24" i="14"/>
  <c r="H24" i="14"/>
  <c r="G24" i="14"/>
  <c r="F24" i="14"/>
  <c r="E24" i="14"/>
  <c r="D24" i="14"/>
  <c r="Q23" i="14"/>
  <c r="K23" i="14"/>
  <c r="Q22" i="14"/>
  <c r="K22" i="14"/>
  <c r="Q21" i="14"/>
  <c r="K21" i="14"/>
  <c r="Q20" i="14"/>
  <c r="K20" i="14"/>
  <c r="Q19" i="14"/>
  <c r="K19" i="14"/>
  <c r="Q18" i="14"/>
  <c r="K18" i="14"/>
  <c r="Q17" i="14"/>
  <c r="K17" i="14"/>
  <c r="Q16" i="14"/>
  <c r="K16" i="14"/>
  <c r="Q15" i="14"/>
  <c r="K15" i="14"/>
  <c r="Q14" i="14"/>
  <c r="K14" i="14"/>
  <c r="Q13" i="14"/>
  <c r="K13" i="14"/>
  <c r="Q12" i="14"/>
  <c r="K12" i="14"/>
  <c r="Q11" i="14"/>
  <c r="K11" i="14"/>
  <c r="X24" i="19"/>
  <c r="W24" i="19"/>
  <c r="V24" i="19"/>
  <c r="U24" i="19"/>
  <c r="T24" i="19"/>
  <c r="S24" i="19"/>
  <c r="R24" i="19"/>
  <c r="P24" i="19"/>
  <c r="O24" i="19"/>
  <c r="N24" i="19"/>
  <c r="M24" i="19"/>
  <c r="L24" i="19"/>
  <c r="J24" i="19"/>
  <c r="I24" i="19"/>
  <c r="H24" i="19"/>
  <c r="G24" i="19"/>
  <c r="F24" i="19"/>
  <c r="E24" i="19"/>
  <c r="D24" i="19"/>
  <c r="Q23" i="19"/>
  <c r="K23" i="19"/>
  <c r="Q22" i="19"/>
  <c r="K22" i="19"/>
  <c r="Q21" i="19"/>
  <c r="K21" i="19"/>
  <c r="Q20" i="19"/>
  <c r="K20" i="19"/>
  <c r="Q19" i="19"/>
  <c r="K19" i="19"/>
  <c r="Q18" i="19"/>
  <c r="K18" i="19"/>
  <c r="Q17" i="19"/>
  <c r="K17" i="19"/>
  <c r="Q16" i="19"/>
  <c r="K16" i="19"/>
  <c r="Q15" i="19"/>
  <c r="K15" i="19"/>
  <c r="Q14" i="19"/>
  <c r="K14" i="19"/>
  <c r="Q13" i="19"/>
  <c r="K13" i="19"/>
  <c r="Q12" i="19"/>
  <c r="K12" i="19"/>
  <c r="Q11" i="19"/>
  <c r="K11" i="19"/>
  <c r="X24" i="6"/>
  <c r="W24" i="6"/>
  <c r="V24" i="6"/>
  <c r="U24" i="6"/>
  <c r="T24" i="6"/>
  <c r="S24" i="6"/>
  <c r="R24" i="6"/>
  <c r="P24" i="6"/>
  <c r="O24" i="6"/>
  <c r="N24" i="6"/>
  <c r="M24" i="6"/>
  <c r="L24" i="6"/>
  <c r="J24" i="6"/>
  <c r="I24" i="6"/>
  <c r="H24" i="6"/>
  <c r="G24" i="6"/>
  <c r="F24" i="6"/>
  <c r="E24" i="6"/>
  <c r="D24" i="6"/>
  <c r="Q23" i="6"/>
  <c r="K23" i="6"/>
  <c r="Q22" i="6"/>
  <c r="K22" i="6"/>
  <c r="Q21" i="6"/>
  <c r="K21" i="6"/>
  <c r="Q20" i="6"/>
  <c r="K20" i="6"/>
  <c r="Q19" i="6"/>
  <c r="K19" i="6"/>
  <c r="Q18" i="6"/>
  <c r="K18" i="6"/>
  <c r="Q17" i="6"/>
  <c r="K17" i="6"/>
  <c r="Q16" i="6"/>
  <c r="K16" i="6"/>
  <c r="Q15" i="6"/>
  <c r="K15" i="6"/>
  <c r="Q14" i="6"/>
  <c r="K14" i="6"/>
  <c r="Q13" i="6"/>
  <c r="K13" i="6"/>
  <c r="Q12" i="6"/>
  <c r="K12" i="6"/>
  <c r="Q11" i="6"/>
  <c r="K11" i="6"/>
  <c r="X24" i="20"/>
  <c r="W24" i="20"/>
  <c r="V24" i="20"/>
  <c r="U24" i="20"/>
  <c r="T24" i="20"/>
  <c r="S24" i="20"/>
  <c r="R24" i="20"/>
  <c r="P24" i="20"/>
  <c r="O24" i="20"/>
  <c r="N24" i="20"/>
  <c r="M24" i="20"/>
  <c r="L24" i="20"/>
  <c r="J24" i="20"/>
  <c r="I24" i="20"/>
  <c r="H24" i="20"/>
  <c r="G24" i="20"/>
  <c r="F24" i="20"/>
  <c r="E24" i="20"/>
  <c r="D24" i="20"/>
  <c r="Q23" i="20"/>
  <c r="K23" i="20"/>
  <c r="Q22" i="20"/>
  <c r="K22" i="20"/>
  <c r="Q21" i="20"/>
  <c r="K21" i="20"/>
  <c r="Q20" i="20"/>
  <c r="K20" i="20"/>
  <c r="Q19" i="20"/>
  <c r="K19" i="20"/>
  <c r="Q18" i="20"/>
  <c r="K18" i="20"/>
  <c r="Q17" i="20"/>
  <c r="K17" i="20"/>
  <c r="Q16" i="20"/>
  <c r="K16" i="20"/>
  <c r="Q15" i="20"/>
  <c r="K15" i="20"/>
  <c r="Q14" i="20"/>
  <c r="K14" i="20"/>
  <c r="Q13" i="20"/>
  <c r="K13" i="20"/>
  <c r="Q12" i="20"/>
  <c r="K12" i="20"/>
  <c r="Q11" i="20"/>
  <c r="K11" i="20"/>
  <c r="X24" i="18"/>
  <c r="W24" i="18"/>
  <c r="V24" i="18"/>
  <c r="U24" i="18"/>
  <c r="T24" i="18"/>
  <c r="S24" i="18"/>
  <c r="R24" i="18"/>
  <c r="P24" i="18"/>
  <c r="O24" i="18"/>
  <c r="N24" i="18"/>
  <c r="M24" i="18"/>
  <c r="L24" i="18"/>
  <c r="J24" i="18"/>
  <c r="I24" i="18"/>
  <c r="H24" i="18"/>
  <c r="G24" i="18"/>
  <c r="F24" i="18"/>
  <c r="E24" i="18"/>
  <c r="D24" i="18"/>
  <c r="Q23" i="18"/>
  <c r="K23" i="18"/>
  <c r="Q22" i="18"/>
  <c r="K22" i="18"/>
  <c r="Q21" i="18"/>
  <c r="K21" i="18"/>
  <c r="Q20" i="18"/>
  <c r="K20" i="18"/>
  <c r="Q19" i="18"/>
  <c r="K19" i="18"/>
  <c r="Q18" i="18"/>
  <c r="K18" i="18"/>
  <c r="Q17" i="18"/>
  <c r="K17" i="18"/>
  <c r="Q16" i="18"/>
  <c r="K16" i="18"/>
  <c r="Q15" i="18"/>
  <c r="K15" i="18"/>
  <c r="Q14" i="18"/>
  <c r="K14" i="18"/>
  <c r="Q13" i="18"/>
  <c r="K13" i="18"/>
  <c r="Q12" i="18"/>
  <c r="K12" i="18"/>
  <c r="Q11" i="18"/>
  <c r="K11" i="18"/>
  <c r="X24" i="17"/>
  <c r="W24" i="17"/>
  <c r="V24" i="17"/>
  <c r="U24" i="17"/>
  <c r="T24" i="17"/>
  <c r="S24" i="17"/>
  <c r="R24" i="17"/>
  <c r="P24" i="17"/>
  <c r="O24" i="17"/>
  <c r="N24" i="17"/>
  <c r="M24" i="17"/>
  <c r="L24" i="17"/>
  <c r="J24" i="17"/>
  <c r="I24" i="17"/>
  <c r="H24" i="17"/>
  <c r="G24" i="17"/>
  <c r="F24" i="17"/>
  <c r="E24" i="17"/>
  <c r="D24" i="17"/>
  <c r="Q23" i="17"/>
  <c r="K23" i="17"/>
  <c r="Q22" i="17"/>
  <c r="K22" i="17"/>
  <c r="Q21" i="17"/>
  <c r="K21" i="17"/>
  <c r="Q20" i="17"/>
  <c r="K20" i="17"/>
  <c r="Q19" i="17"/>
  <c r="K19" i="17"/>
  <c r="Q18" i="17"/>
  <c r="K18" i="17"/>
  <c r="Q17" i="17"/>
  <c r="K17" i="17"/>
  <c r="Q16" i="17"/>
  <c r="K16" i="17"/>
  <c r="Q15" i="17"/>
  <c r="K15" i="17"/>
  <c r="Q14" i="17"/>
  <c r="K14" i="17"/>
  <c r="Q13" i="17"/>
  <c r="K13" i="17"/>
  <c r="Q12" i="17"/>
  <c r="K12" i="17"/>
  <c r="Q11" i="17"/>
  <c r="K11" i="17"/>
  <c r="X24" i="5"/>
  <c r="W24" i="5"/>
  <c r="V24" i="5"/>
  <c r="U24" i="5"/>
  <c r="T24" i="5"/>
  <c r="S24" i="5"/>
  <c r="R24" i="5"/>
  <c r="P24" i="5"/>
  <c r="O24" i="5"/>
  <c r="N24" i="5"/>
  <c r="M24" i="5"/>
  <c r="L24" i="5"/>
  <c r="J24" i="5"/>
  <c r="I24" i="5"/>
  <c r="H24" i="5"/>
  <c r="G24" i="5"/>
  <c r="F24" i="5"/>
  <c r="E24" i="5"/>
  <c r="D24" i="5"/>
  <c r="Q23" i="5"/>
  <c r="K23" i="5"/>
  <c r="Q22" i="5"/>
  <c r="K22" i="5"/>
  <c r="Q21" i="5"/>
  <c r="K21" i="5"/>
  <c r="Q20" i="5"/>
  <c r="K20" i="5"/>
  <c r="Q19" i="5"/>
  <c r="K19" i="5"/>
  <c r="Q18" i="5"/>
  <c r="K18" i="5"/>
  <c r="Q17" i="5"/>
  <c r="K17" i="5"/>
  <c r="Q16" i="5"/>
  <c r="K16" i="5"/>
  <c r="Q15" i="5"/>
  <c r="K15" i="5"/>
  <c r="Q14" i="5"/>
  <c r="K14" i="5"/>
  <c r="Q13" i="5"/>
  <c r="K13" i="5"/>
  <c r="Q12" i="5"/>
  <c r="K12" i="5"/>
  <c r="Q11" i="5"/>
  <c r="K11" i="5"/>
  <c r="X24" i="9"/>
  <c r="W24" i="9"/>
  <c r="V24" i="9"/>
  <c r="U24" i="9"/>
  <c r="T24" i="9"/>
  <c r="S24" i="9"/>
  <c r="R24" i="9"/>
  <c r="P24" i="9"/>
  <c r="O24" i="9"/>
  <c r="N24" i="9"/>
  <c r="M24" i="9"/>
  <c r="L24" i="9"/>
  <c r="J24" i="9"/>
  <c r="I24" i="9"/>
  <c r="H24" i="9"/>
  <c r="G24" i="9"/>
  <c r="F24" i="9"/>
  <c r="E24" i="9"/>
  <c r="D24" i="9"/>
  <c r="Q23" i="9"/>
  <c r="K23" i="9"/>
  <c r="Q22" i="9"/>
  <c r="K22" i="9"/>
  <c r="Q21" i="9"/>
  <c r="K21" i="9"/>
  <c r="Q20" i="9"/>
  <c r="K20" i="9"/>
  <c r="Q19" i="9"/>
  <c r="K19" i="9"/>
  <c r="Q18" i="9"/>
  <c r="K18" i="9"/>
  <c r="Q17" i="9"/>
  <c r="K17" i="9"/>
  <c r="Q16" i="9"/>
  <c r="K16" i="9"/>
  <c r="Q15" i="9"/>
  <c r="K15" i="9"/>
  <c r="Q14" i="9"/>
  <c r="K14" i="9"/>
  <c r="Q13" i="9"/>
  <c r="K13" i="9"/>
  <c r="Q12" i="9"/>
  <c r="K12" i="9"/>
  <c r="Q11" i="9"/>
  <c r="K11" i="9"/>
  <c r="X24" i="10"/>
  <c r="W24" i="10"/>
  <c r="V24" i="10"/>
  <c r="U24" i="10"/>
  <c r="T24" i="10"/>
  <c r="S24" i="10"/>
  <c r="R24" i="10"/>
  <c r="P24" i="10"/>
  <c r="O24" i="10"/>
  <c r="N24" i="10"/>
  <c r="M24" i="10"/>
  <c r="L24" i="10"/>
  <c r="J24" i="10"/>
  <c r="I24" i="10"/>
  <c r="H24" i="10"/>
  <c r="G24" i="10"/>
  <c r="F24" i="10"/>
  <c r="E24" i="10"/>
  <c r="D24" i="10"/>
  <c r="Q23" i="10"/>
  <c r="K23" i="10"/>
  <c r="Q22" i="10"/>
  <c r="K22" i="10"/>
  <c r="Q21" i="10"/>
  <c r="K21" i="10"/>
  <c r="Q20" i="10"/>
  <c r="K20" i="10"/>
  <c r="Q19" i="10"/>
  <c r="K19" i="10"/>
  <c r="Q18" i="10"/>
  <c r="K18" i="10"/>
  <c r="Q17" i="10"/>
  <c r="K17" i="10"/>
  <c r="Q16" i="10"/>
  <c r="K16" i="10"/>
  <c r="Q15" i="10"/>
  <c r="K15" i="10"/>
  <c r="Q14" i="10"/>
  <c r="K14" i="10"/>
  <c r="Q13" i="10"/>
  <c r="K13" i="10"/>
  <c r="Q12" i="10"/>
  <c r="K12" i="10"/>
  <c r="Q11" i="10"/>
  <c r="K11" i="10"/>
  <c r="X24" i="12"/>
  <c r="W24" i="12"/>
  <c r="V24" i="12"/>
  <c r="U24" i="12"/>
  <c r="T24" i="12"/>
  <c r="S24" i="12"/>
  <c r="R24" i="12"/>
  <c r="P24" i="12"/>
  <c r="O24" i="12"/>
  <c r="N24" i="12"/>
  <c r="M24" i="12"/>
  <c r="L24" i="12"/>
  <c r="J24" i="12"/>
  <c r="I24" i="12"/>
  <c r="H24" i="12"/>
  <c r="G24" i="12"/>
  <c r="F24" i="12"/>
  <c r="E24" i="12"/>
  <c r="D24" i="12"/>
  <c r="Q23" i="12"/>
  <c r="K23" i="12"/>
  <c r="Q22" i="12"/>
  <c r="K22" i="12"/>
  <c r="Q21" i="12"/>
  <c r="K21" i="12"/>
  <c r="Q20" i="12"/>
  <c r="K20" i="12"/>
  <c r="Q19" i="12"/>
  <c r="K19" i="12"/>
  <c r="Q18" i="12"/>
  <c r="K18" i="12"/>
  <c r="Q17" i="12"/>
  <c r="K17" i="12"/>
  <c r="Q16" i="12"/>
  <c r="K16" i="12"/>
  <c r="Q15" i="12"/>
  <c r="K15" i="12"/>
  <c r="Q14" i="12"/>
  <c r="K14" i="12"/>
  <c r="Q13" i="12"/>
  <c r="K13" i="12"/>
  <c r="Q12" i="12"/>
  <c r="K12" i="12"/>
  <c r="Q11" i="12"/>
  <c r="K11" i="12"/>
  <c r="X24" i="11"/>
  <c r="W24" i="11"/>
  <c r="V24" i="11"/>
  <c r="U24" i="11"/>
  <c r="T24" i="11"/>
  <c r="S24" i="11"/>
  <c r="R24" i="11"/>
  <c r="P24" i="11"/>
  <c r="O24" i="11"/>
  <c r="N24" i="11"/>
  <c r="M24" i="11"/>
  <c r="L24" i="11"/>
  <c r="J24" i="11"/>
  <c r="I24" i="11"/>
  <c r="H24" i="11"/>
  <c r="G24" i="11"/>
  <c r="F24" i="11"/>
  <c r="E24" i="11"/>
  <c r="D24" i="11"/>
  <c r="Q23" i="11"/>
  <c r="K23" i="11"/>
  <c r="Q22" i="11"/>
  <c r="K22" i="11"/>
  <c r="Q21" i="11"/>
  <c r="K21" i="11"/>
  <c r="Q20" i="11"/>
  <c r="K20" i="11"/>
  <c r="Q19" i="11"/>
  <c r="K19" i="11"/>
  <c r="Q18" i="11"/>
  <c r="K18" i="11"/>
  <c r="Q17" i="11"/>
  <c r="K17" i="11"/>
  <c r="Q16" i="11"/>
  <c r="K16" i="11"/>
  <c r="Q15" i="11"/>
  <c r="K15" i="11"/>
  <c r="Q14" i="11"/>
  <c r="K14" i="11"/>
  <c r="Q13" i="11"/>
  <c r="K13" i="11"/>
  <c r="Q12" i="11"/>
  <c r="K12" i="11"/>
  <c r="Q11" i="11"/>
  <c r="K11" i="11"/>
  <c r="X24" i="8"/>
  <c r="W24" i="8"/>
  <c r="V24" i="8"/>
  <c r="U24" i="8"/>
  <c r="T24" i="8"/>
  <c r="S24" i="8"/>
  <c r="R24" i="8"/>
  <c r="P24" i="8"/>
  <c r="O24" i="8"/>
  <c r="N24" i="8"/>
  <c r="M24" i="8"/>
  <c r="L24" i="8"/>
  <c r="J24" i="8"/>
  <c r="I24" i="8"/>
  <c r="H24" i="8"/>
  <c r="G24" i="8"/>
  <c r="F24" i="8"/>
  <c r="E24" i="8"/>
  <c r="D24" i="8"/>
  <c r="Q23" i="8"/>
  <c r="K23" i="8"/>
  <c r="Q22" i="8"/>
  <c r="K22" i="8"/>
  <c r="Q21" i="8"/>
  <c r="K21" i="8"/>
  <c r="Q20" i="8"/>
  <c r="K20" i="8"/>
  <c r="Q19" i="8"/>
  <c r="K19" i="8"/>
  <c r="Q18" i="8"/>
  <c r="K18" i="8"/>
  <c r="Q17" i="8"/>
  <c r="K17" i="8"/>
  <c r="Q16" i="8"/>
  <c r="K16" i="8"/>
  <c r="Q15" i="8"/>
  <c r="K15" i="8"/>
  <c r="Q14" i="8"/>
  <c r="K14" i="8"/>
  <c r="Q13" i="8"/>
  <c r="K13" i="8"/>
  <c r="Q12" i="8"/>
  <c r="K12" i="8"/>
  <c r="Q11" i="8"/>
  <c r="K11" i="8"/>
  <c r="X24" i="2"/>
  <c r="W24" i="2"/>
  <c r="V24" i="2"/>
  <c r="U24" i="2"/>
  <c r="T24" i="2"/>
  <c r="S24" i="2"/>
  <c r="R24" i="2"/>
  <c r="P24" i="2"/>
  <c r="O24" i="2"/>
  <c r="N24" i="2"/>
  <c r="M24" i="2"/>
  <c r="L24" i="2"/>
  <c r="J24" i="2"/>
  <c r="I24" i="2"/>
  <c r="H24" i="2"/>
  <c r="G24" i="2"/>
  <c r="F24" i="2"/>
  <c r="E24" i="2"/>
  <c r="D24" i="2"/>
  <c r="Q23" i="2"/>
  <c r="K23" i="2"/>
  <c r="Q22" i="2"/>
  <c r="K22" i="2"/>
  <c r="Q21" i="2"/>
  <c r="K21" i="2"/>
  <c r="Q20" i="2"/>
  <c r="K20" i="2"/>
  <c r="Q19" i="2"/>
  <c r="K19" i="2"/>
  <c r="Q18" i="2"/>
  <c r="K18" i="2"/>
  <c r="Q17" i="2"/>
  <c r="K17" i="2"/>
  <c r="Q16" i="2"/>
  <c r="K16" i="2"/>
  <c r="Q15" i="2"/>
  <c r="K15" i="2"/>
  <c r="Q14" i="2"/>
  <c r="K14" i="2"/>
  <c r="Q13" i="2"/>
  <c r="K13" i="2"/>
  <c r="Q12" i="2"/>
  <c r="K12" i="2"/>
  <c r="Q11" i="2"/>
  <c r="K11" i="2"/>
  <c r="K24" i="22" l="1"/>
  <c r="Q24" i="22"/>
  <c r="Q24" i="21"/>
  <c r="K24" i="21"/>
  <c r="K24" i="15"/>
  <c r="Q24" i="15"/>
  <c r="K24" i="14"/>
  <c r="Q24" i="14"/>
  <c r="K24" i="19"/>
  <c r="Q24" i="19"/>
  <c r="K24" i="6"/>
  <c r="Q24" i="6"/>
  <c r="K24" i="20"/>
  <c r="Q24" i="20"/>
  <c r="K24" i="18"/>
  <c r="Q24" i="18"/>
  <c r="K24" i="17"/>
  <c r="Q24" i="17"/>
  <c r="K24" i="5"/>
  <c r="Q24" i="5"/>
  <c r="K24" i="9"/>
  <c r="Q24" i="9"/>
  <c r="K24" i="10"/>
  <c r="Q24" i="10"/>
  <c r="K24" i="12"/>
  <c r="Q24" i="12"/>
  <c r="K24" i="11"/>
  <c r="Q24" i="11"/>
  <c r="K24" i="8"/>
  <c r="Q24" i="8"/>
  <c r="Q24" i="2"/>
  <c r="K24" i="2"/>
  <c r="X24" i="25"/>
  <c r="W24" i="25"/>
  <c r="V24" i="25"/>
  <c r="U24" i="25"/>
  <c r="T24" i="25"/>
  <c r="S24" i="25"/>
  <c r="R24" i="25"/>
  <c r="P24" i="25"/>
  <c r="O24" i="25"/>
  <c r="N24" i="25"/>
  <c r="M24" i="25"/>
  <c r="Q24" i="25" s="1"/>
  <c r="L24" i="25"/>
  <c r="J24" i="25"/>
  <c r="I24" i="25"/>
  <c r="K24" i="25" s="1"/>
  <c r="H24" i="25"/>
  <c r="G24" i="25"/>
  <c r="F24" i="25"/>
  <c r="E24" i="25"/>
  <c r="D24" i="25"/>
  <c r="Q23" i="25"/>
  <c r="K23" i="25"/>
  <c r="Q22" i="25"/>
  <c r="K22" i="25"/>
  <c r="Q21" i="25"/>
  <c r="K21" i="25"/>
  <c r="Q20" i="25"/>
  <c r="K20" i="25"/>
  <c r="Q19" i="25"/>
  <c r="K19" i="25"/>
  <c r="Q18" i="25"/>
  <c r="K18" i="25"/>
  <c r="Q17" i="25"/>
  <c r="K17" i="25"/>
  <c r="Q16" i="25"/>
  <c r="K16" i="25"/>
  <c r="Q15" i="25"/>
  <c r="K15" i="25"/>
  <c r="Q14" i="25"/>
  <c r="K14" i="25"/>
  <c r="Q13" i="25"/>
  <c r="K13" i="25"/>
  <c r="Q12" i="25"/>
  <c r="K12" i="25"/>
  <c r="Q11" i="25"/>
  <c r="K11" i="25"/>
  <c r="X24" i="24"/>
  <c r="W24" i="24"/>
  <c r="V24" i="24"/>
  <c r="U24" i="24"/>
  <c r="T24" i="24"/>
  <c r="S24" i="24"/>
  <c r="R24" i="24"/>
  <c r="P24" i="24"/>
  <c r="O24" i="24"/>
  <c r="N24" i="24"/>
  <c r="M24" i="24"/>
  <c r="L24" i="24"/>
  <c r="J24" i="24"/>
  <c r="I24" i="24"/>
  <c r="H24" i="24"/>
  <c r="G24" i="24"/>
  <c r="F24" i="24"/>
  <c r="E24" i="24"/>
  <c r="D24" i="24"/>
  <c r="Q23" i="24"/>
  <c r="K23" i="24"/>
  <c r="Q22" i="24"/>
  <c r="K22" i="24"/>
  <c r="Q21" i="24"/>
  <c r="K21" i="24"/>
  <c r="Q20" i="24"/>
  <c r="K20" i="24"/>
  <c r="Q19" i="24"/>
  <c r="K19" i="24"/>
  <c r="Q18" i="24"/>
  <c r="K18" i="24"/>
  <c r="Q17" i="24"/>
  <c r="K17" i="24"/>
  <c r="Q16" i="24"/>
  <c r="K16" i="24"/>
  <c r="Q15" i="24"/>
  <c r="K15" i="24"/>
  <c r="Q14" i="24"/>
  <c r="K14" i="24"/>
  <c r="Q13" i="24"/>
  <c r="K13" i="24"/>
  <c r="Q12" i="24"/>
  <c r="K12" i="24"/>
  <c r="Q11" i="24"/>
  <c r="K11" i="24"/>
  <c r="X24" i="23"/>
  <c r="W24" i="23"/>
  <c r="V24" i="23"/>
  <c r="U24" i="23"/>
  <c r="T24" i="23"/>
  <c r="S24" i="23"/>
  <c r="R24" i="23"/>
  <c r="P24" i="23"/>
  <c r="O24" i="23"/>
  <c r="N24" i="23"/>
  <c r="M24" i="23"/>
  <c r="L24" i="23"/>
  <c r="J24" i="23"/>
  <c r="I24" i="23"/>
  <c r="H24" i="23"/>
  <c r="G24" i="23"/>
  <c r="F24" i="23"/>
  <c r="E24" i="23"/>
  <c r="D24" i="23"/>
  <c r="Q23" i="23"/>
  <c r="K23" i="23"/>
  <c r="Q22" i="23"/>
  <c r="K22" i="23"/>
  <c r="Q21" i="23"/>
  <c r="K21" i="23"/>
  <c r="Q20" i="23"/>
  <c r="K20" i="23"/>
  <c r="Q19" i="23"/>
  <c r="K19" i="23"/>
  <c r="Q18" i="23"/>
  <c r="K18" i="23"/>
  <c r="Q17" i="23"/>
  <c r="K17" i="23"/>
  <c r="Q16" i="23"/>
  <c r="K16" i="23"/>
  <c r="Q15" i="23"/>
  <c r="K15" i="23"/>
  <c r="Q14" i="23"/>
  <c r="K14" i="23"/>
  <c r="Q13" i="23"/>
  <c r="K13" i="23"/>
  <c r="Q12" i="23"/>
  <c r="K12" i="23"/>
  <c r="Q11" i="23"/>
  <c r="K11" i="23"/>
  <c r="K24" i="24" l="1"/>
  <c r="Q24" i="24"/>
  <c r="K24" i="23"/>
  <c r="Q24" i="23"/>
  <c r="L15" i="1"/>
  <c r="X12" i="1"/>
  <c r="X13" i="1"/>
  <c r="X14" i="1"/>
  <c r="X15" i="1"/>
  <c r="X16" i="1"/>
  <c r="X17" i="1"/>
  <c r="X18" i="1"/>
  <c r="X19" i="1"/>
  <c r="X20" i="1"/>
  <c r="X21" i="1"/>
  <c r="X22" i="1"/>
  <c r="W12" i="1"/>
  <c r="W13" i="1"/>
  <c r="W14" i="1"/>
  <c r="W15" i="1"/>
  <c r="W16" i="1"/>
  <c r="W17" i="1"/>
  <c r="W18" i="1"/>
  <c r="W19" i="1"/>
  <c r="W20" i="1"/>
  <c r="W21" i="1"/>
  <c r="W22" i="1"/>
  <c r="V12" i="1"/>
  <c r="V13" i="1"/>
  <c r="V14" i="1"/>
  <c r="V15" i="1"/>
  <c r="V16" i="1"/>
  <c r="V17" i="1"/>
  <c r="V18" i="1"/>
  <c r="V19" i="1"/>
  <c r="V20" i="1"/>
  <c r="V21" i="1"/>
  <c r="V22" i="1"/>
  <c r="U12" i="1"/>
  <c r="U13" i="1"/>
  <c r="U14" i="1"/>
  <c r="U15" i="1"/>
  <c r="U16" i="1"/>
  <c r="U17" i="1"/>
  <c r="U18" i="1"/>
  <c r="U19" i="1"/>
  <c r="U20" i="1"/>
  <c r="U21" i="1"/>
  <c r="U22" i="1"/>
  <c r="T12" i="1"/>
  <c r="T13" i="1"/>
  <c r="T14" i="1"/>
  <c r="T15" i="1"/>
  <c r="T16" i="1"/>
  <c r="T17" i="1"/>
  <c r="T18" i="1"/>
  <c r="T19" i="1"/>
  <c r="T20" i="1"/>
  <c r="T21" i="1"/>
  <c r="T22" i="1"/>
  <c r="S12" i="1"/>
  <c r="S13" i="1"/>
  <c r="S14" i="1"/>
  <c r="S15" i="1"/>
  <c r="S16" i="1"/>
  <c r="S17" i="1"/>
  <c r="S18" i="1"/>
  <c r="S19" i="1"/>
  <c r="S20" i="1"/>
  <c r="S21" i="1"/>
  <c r="S22" i="1"/>
  <c r="R12" i="1"/>
  <c r="R13" i="1"/>
  <c r="R14" i="1"/>
  <c r="R15" i="1"/>
  <c r="R16" i="1"/>
  <c r="R17" i="1"/>
  <c r="R18" i="1"/>
  <c r="R19" i="1"/>
  <c r="R20" i="1"/>
  <c r="R21" i="1"/>
  <c r="R22" i="1"/>
  <c r="S11" i="1"/>
  <c r="T11" i="1"/>
  <c r="U11" i="1"/>
  <c r="V11" i="1"/>
  <c r="W11" i="1"/>
  <c r="X11" i="1"/>
  <c r="R11" i="1"/>
  <c r="P12" i="1"/>
  <c r="P13" i="1"/>
  <c r="P14" i="1"/>
  <c r="P15" i="1"/>
  <c r="P16" i="1"/>
  <c r="P17" i="1"/>
  <c r="P18" i="1"/>
  <c r="P19" i="1"/>
  <c r="P20" i="1"/>
  <c r="P21" i="1"/>
  <c r="P22" i="1"/>
  <c r="O12" i="1"/>
  <c r="O13" i="1"/>
  <c r="O14" i="1"/>
  <c r="O15" i="1"/>
  <c r="O16" i="1"/>
  <c r="O17" i="1"/>
  <c r="O18" i="1"/>
  <c r="O19" i="1"/>
  <c r="O20" i="1"/>
  <c r="O21" i="1"/>
  <c r="O22" i="1"/>
  <c r="N12" i="1"/>
  <c r="N13" i="1"/>
  <c r="N14" i="1"/>
  <c r="N15" i="1"/>
  <c r="N16" i="1"/>
  <c r="N17" i="1"/>
  <c r="N18" i="1"/>
  <c r="N19" i="1"/>
  <c r="N20" i="1"/>
  <c r="N21" i="1"/>
  <c r="N22" i="1"/>
  <c r="M12" i="1"/>
  <c r="M13" i="1"/>
  <c r="M14" i="1"/>
  <c r="M15" i="1"/>
  <c r="M16" i="1"/>
  <c r="M17" i="1"/>
  <c r="M18" i="1"/>
  <c r="M19" i="1"/>
  <c r="M20" i="1"/>
  <c r="M21" i="1"/>
  <c r="M22" i="1"/>
  <c r="L12" i="1"/>
  <c r="L13" i="1"/>
  <c r="L14" i="1"/>
  <c r="L16" i="1"/>
  <c r="L17" i="1"/>
  <c r="L18" i="1"/>
  <c r="L19" i="1"/>
  <c r="L20" i="1"/>
  <c r="L21" i="1"/>
  <c r="L22" i="1"/>
  <c r="M11" i="1"/>
  <c r="N11" i="1"/>
  <c r="O11" i="1"/>
  <c r="P11" i="1"/>
  <c r="L11" i="1"/>
  <c r="J12" i="1"/>
  <c r="J13" i="1"/>
  <c r="J14" i="1"/>
  <c r="J15" i="1"/>
  <c r="J16" i="1"/>
  <c r="J17" i="1"/>
  <c r="J18" i="1"/>
  <c r="J19" i="1"/>
  <c r="J20" i="1"/>
  <c r="J21" i="1"/>
  <c r="J22" i="1"/>
  <c r="I12" i="1"/>
  <c r="I13" i="1"/>
  <c r="I14" i="1"/>
  <c r="I15" i="1"/>
  <c r="I16" i="1"/>
  <c r="I17" i="1"/>
  <c r="I18" i="1"/>
  <c r="I19" i="1"/>
  <c r="I20" i="1"/>
  <c r="I21" i="1"/>
  <c r="I22" i="1"/>
  <c r="H12" i="1"/>
  <c r="H13" i="1"/>
  <c r="H14" i="1"/>
  <c r="H15" i="1"/>
  <c r="H16" i="1"/>
  <c r="H17" i="1"/>
  <c r="H18" i="1"/>
  <c r="H19" i="1"/>
  <c r="H20" i="1"/>
  <c r="H21" i="1"/>
  <c r="H22" i="1"/>
  <c r="G12" i="1"/>
  <c r="G13" i="1"/>
  <c r="G14" i="1"/>
  <c r="G15" i="1"/>
  <c r="G16" i="1"/>
  <c r="G17" i="1"/>
  <c r="G18" i="1"/>
  <c r="G19" i="1"/>
  <c r="G20" i="1"/>
  <c r="G21" i="1"/>
  <c r="G22" i="1"/>
  <c r="F12" i="1"/>
  <c r="F13" i="1"/>
  <c r="F14" i="1"/>
  <c r="F15" i="1"/>
  <c r="F16" i="1"/>
  <c r="F17" i="1"/>
  <c r="F18" i="1"/>
  <c r="F19" i="1"/>
  <c r="F20" i="1"/>
  <c r="F21" i="1"/>
  <c r="F22" i="1"/>
  <c r="E12" i="1"/>
  <c r="E13" i="1"/>
  <c r="E14" i="1"/>
  <c r="E15" i="1"/>
  <c r="E16" i="1"/>
  <c r="E17" i="1"/>
  <c r="E18" i="1"/>
  <c r="E19" i="1"/>
  <c r="E20" i="1"/>
  <c r="E21" i="1"/>
  <c r="E22" i="1"/>
  <c r="D12" i="1"/>
  <c r="D13" i="1"/>
  <c r="D14" i="1"/>
  <c r="D15" i="1"/>
  <c r="D16" i="1"/>
  <c r="D17" i="1"/>
  <c r="D18" i="1"/>
  <c r="D19" i="1"/>
  <c r="D20" i="1"/>
  <c r="D21" i="1"/>
  <c r="D22" i="1"/>
  <c r="C12" i="1"/>
  <c r="C13" i="1"/>
  <c r="C14" i="1"/>
  <c r="C15" i="1"/>
  <c r="C16" i="1"/>
  <c r="C17" i="1"/>
  <c r="C18" i="1"/>
  <c r="C19" i="1"/>
  <c r="C20" i="1"/>
  <c r="C21" i="1"/>
  <c r="C22" i="1"/>
  <c r="D11" i="1"/>
  <c r="E11" i="1"/>
  <c r="F11" i="1"/>
  <c r="G11" i="1"/>
  <c r="H11" i="1"/>
  <c r="I11" i="1"/>
  <c r="J11" i="1"/>
  <c r="C11" i="1"/>
  <c r="X24" i="16" l="1"/>
  <c r="W24" i="16"/>
  <c r="V24" i="16"/>
  <c r="U24" i="16"/>
  <c r="T24" i="16"/>
  <c r="S24" i="16"/>
  <c r="R24" i="16"/>
  <c r="P24" i="16"/>
  <c r="O24" i="16"/>
  <c r="N24" i="16"/>
  <c r="M24" i="16"/>
  <c r="L24" i="16"/>
  <c r="J24" i="16"/>
  <c r="I24" i="16"/>
  <c r="H24" i="16"/>
  <c r="G24" i="16"/>
  <c r="F24" i="16"/>
  <c r="E24" i="16"/>
  <c r="D24" i="16"/>
  <c r="Q23" i="16"/>
  <c r="K23" i="16"/>
  <c r="Q22" i="16"/>
  <c r="K22" i="16"/>
  <c r="Q21" i="16"/>
  <c r="K21" i="16"/>
  <c r="Q20" i="16"/>
  <c r="K20" i="16"/>
  <c r="Q19" i="16"/>
  <c r="K19" i="16"/>
  <c r="Q18" i="16"/>
  <c r="K18" i="16"/>
  <c r="Q17" i="16"/>
  <c r="K17" i="16"/>
  <c r="Q16" i="16"/>
  <c r="K16" i="16"/>
  <c r="Q15" i="16"/>
  <c r="K15" i="16"/>
  <c r="Q14" i="16"/>
  <c r="K14" i="16"/>
  <c r="Q13" i="16"/>
  <c r="K13" i="16"/>
  <c r="Q12" i="16"/>
  <c r="K12" i="16"/>
  <c r="Q11" i="16"/>
  <c r="K11" i="16"/>
  <c r="X24" i="4"/>
  <c r="W24" i="4"/>
  <c r="V24" i="4"/>
  <c r="U24" i="4"/>
  <c r="T24" i="4"/>
  <c r="S24" i="4"/>
  <c r="R24" i="4"/>
  <c r="P24" i="4"/>
  <c r="O24" i="4"/>
  <c r="N24" i="4"/>
  <c r="M24" i="4"/>
  <c r="L24" i="4"/>
  <c r="J24" i="4"/>
  <c r="I24" i="4"/>
  <c r="H24" i="4"/>
  <c r="G24" i="4"/>
  <c r="F24" i="4"/>
  <c r="E24" i="4"/>
  <c r="D24" i="4"/>
  <c r="Q23" i="4"/>
  <c r="K23" i="4"/>
  <c r="Q22" i="4"/>
  <c r="K22" i="4"/>
  <c r="Q21" i="4"/>
  <c r="K21" i="4"/>
  <c r="Q20" i="4"/>
  <c r="K20" i="4"/>
  <c r="Q19" i="4"/>
  <c r="K19" i="4"/>
  <c r="Q18" i="4"/>
  <c r="K18" i="4"/>
  <c r="Q17" i="4"/>
  <c r="K17" i="4"/>
  <c r="Q16" i="4"/>
  <c r="K16" i="4"/>
  <c r="Q15" i="4"/>
  <c r="K15" i="4"/>
  <c r="Q14" i="4"/>
  <c r="K14" i="4"/>
  <c r="Q13" i="4"/>
  <c r="K13" i="4"/>
  <c r="Q12" i="4"/>
  <c r="K12" i="4"/>
  <c r="Q11" i="4"/>
  <c r="K11" i="4"/>
  <c r="X24" i="7"/>
  <c r="W24" i="7"/>
  <c r="V24" i="7"/>
  <c r="U24" i="7"/>
  <c r="T24" i="7"/>
  <c r="S24" i="7"/>
  <c r="R24" i="7"/>
  <c r="P24" i="7"/>
  <c r="O24" i="7"/>
  <c r="N24" i="7"/>
  <c r="M24" i="7"/>
  <c r="L24" i="7"/>
  <c r="J24" i="7"/>
  <c r="I24" i="7"/>
  <c r="H24" i="7"/>
  <c r="G24" i="7"/>
  <c r="F24" i="7"/>
  <c r="E24" i="7"/>
  <c r="D24" i="7"/>
  <c r="Q23" i="7"/>
  <c r="K23" i="7"/>
  <c r="Q22" i="7"/>
  <c r="K22" i="7"/>
  <c r="Q21" i="7"/>
  <c r="K21" i="7"/>
  <c r="Q20" i="7"/>
  <c r="K20" i="7"/>
  <c r="Q19" i="7"/>
  <c r="K19" i="7"/>
  <c r="Q18" i="7"/>
  <c r="K18" i="7"/>
  <c r="Q17" i="7"/>
  <c r="K17" i="7"/>
  <c r="Q16" i="7"/>
  <c r="K16" i="7"/>
  <c r="Q15" i="7"/>
  <c r="K15" i="7"/>
  <c r="Q14" i="7"/>
  <c r="K14" i="7"/>
  <c r="Q13" i="7"/>
  <c r="K13" i="7"/>
  <c r="Q12" i="7"/>
  <c r="K12" i="7"/>
  <c r="Q11" i="7"/>
  <c r="K11" i="7"/>
  <c r="X24" i="13"/>
  <c r="W24" i="13"/>
  <c r="V24" i="13"/>
  <c r="U24" i="13"/>
  <c r="T24" i="13"/>
  <c r="S24" i="13"/>
  <c r="R24" i="13"/>
  <c r="P24" i="13"/>
  <c r="O24" i="13"/>
  <c r="N24" i="13"/>
  <c r="M24" i="13"/>
  <c r="L24" i="13"/>
  <c r="J24" i="13"/>
  <c r="I24" i="13"/>
  <c r="H24" i="13"/>
  <c r="G24" i="13"/>
  <c r="F24" i="13"/>
  <c r="E24" i="13"/>
  <c r="D24" i="13"/>
  <c r="Q23" i="13"/>
  <c r="K23" i="13"/>
  <c r="Q22" i="13"/>
  <c r="K22" i="13"/>
  <c r="Q21" i="13"/>
  <c r="K21" i="13"/>
  <c r="Q20" i="13"/>
  <c r="K20" i="13"/>
  <c r="Q19" i="13"/>
  <c r="K19" i="13"/>
  <c r="Q18" i="13"/>
  <c r="K18" i="13"/>
  <c r="Q17" i="13"/>
  <c r="K17" i="13"/>
  <c r="Q16" i="13"/>
  <c r="K16" i="13"/>
  <c r="Q15" i="13"/>
  <c r="K15" i="13"/>
  <c r="Q14" i="13"/>
  <c r="K14" i="13"/>
  <c r="Q13" i="13"/>
  <c r="K13" i="13"/>
  <c r="Q12" i="13"/>
  <c r="K12" i="13"/>
  <c r="Q11" i="13"/>
  <c r="K11" i="13"/>
  <c r="X24" i="3"/>
  <c r="W24" i="3"/>
  <c r="V24" i="3"/>
  <c r="U24" i="3"/>
  <c r="T24" i="3"/>
  <c r="S24" i="3"/>
  <c r="R24" i="3"/>
  <c r="P24" i="3"/>
  <c r="O24" i="3"/>
  <c r="N24" i="3"/>
  <c r="M24" i="3"/>
  <c r="L24" i="3"/>
  <c r="J24" i="3"/>
  <c r="I24" i="3"/>
  <c r="H24" i="3"/>
  <c r="G24" i="3"/>
  <c r="F24" i="3"/>
  <c r="E24" i="3"/>
  <c r="D24" i="3"/>
  <c r="Q23" i="3"/>
  <c r="K23" i="3"/>
  <c r="Q22" i="3"/>
  <c r="K22" i="3"/>
  <c r="Q21" i="3"/>
  <c r="K21" i="3"/>
  <c r="Q20" i="3"/>
  <c r="K20" i="3"/>
  <c r="Q19" i="3"/>
  <c r="K19" i="3"/>
  <c r="Q18" i="3"/>
  <c r="K18" i="3"/>
  <c r="Q17" i="3"/>
  <c r="K17" i="3"/>
  <c r="Q16" i="3"/>
  <c r="K16" i="3"/>
  <c r="Q15" i="3"/>
  <c r="K15" i="3"/>
  <c r="Q14" i="3"/>
  <c r="K14" i="3"/>
  <c r="Q13" i="3"/>
  <c r="K13" i="3"/>
  <c r="Q12" i="3"/>
  <c r="K12" i="3"/>
  <c r="Q11" i="3"/>
  <c r="K11" i="3"/>
  <c r="K24" i="16" l="1"/>
  <c r="Q24" i="4"/>
  <c r="K24" i="7"/>
  <c r="K24" i="13"/>
  <c r="K24" i="3"/>
  <c r="Q24" i="3"/>
  <c r="Q24" i="13"/>
  <c r="Q24" i="7"/>
  <c r="K24" i="4"/>
  <c r="Q24" i="16"/>
  <c r="K16" i="1"/>
  <c r="K20" i="1" l="1"/>
  <c r="K18" i="1"/>
  <c r="Q15" i="1"/>
  <c r="Q22" i="1"/>
  <c r="Q20" i="1"/>
  <c r="O23" i="1"/>
  <c r="K21" i="1"/>
  <c r="K22" i="1"/>
  <c r="R23" i="1"/>
  <c r="S23" i="1"/>
  <c r="Q21" i="1"/>
  <c r="K11" i="1"/>
  <c r="I23" i="1"/>
  <c r="K14" i="1"/>
  <c r="K12" i="1"/>
  <c r="J23" i="1"/>
  <c r="F23" i="1"/>
  <c r="G23" i="1"/>
  <c r="Q11" i="1"/>
  <c r="Q19" i="1"/>
  <c r="Q17" i="1"/>
  <c r="Q13" i="1"/>
  <c r="Q18" i="1"/>
  <c r="P23" i="1"/>
  <c r="K19" i="1"/>
  <c r="K17" i="1"/>
  <c r="K15" i="1"/>
  <c r="K13" i="1"/>
  <c r="L23" i="1"/>
  <c r="Q16" i="1"/>
  <c r="Q14" i="1"/>
  <c r="M23" i="1"/>
  <c r="N23" i="1"/>
  <c r="T23" i="1"/>
  <c r="U23" i="1"/>
  <c r="V23" i="1"/>
  <c r="W23" i="1"/>
  <c r="X23" i="1"/>
  <c r="Q12" i="1"/>
  <c r="D23" i="1"/>
  <c r="E23" i="1"/>
  <c r="H23" i="1"/>
  <c r="Q23" i="1" l="1"/>
  <c r="K23" i="1"/>
</calcChain>
</file>

<file path=xl/sharedStrings.xml><?xml version="1.0" encoding="utf-8"?>
<sst xmlns="http://schemas.openxmlformats.org/spreadsheetml/2006/main" count="1186" uniqueCount="160">
  <si>
    <t>#</t>
  </si>
  <si>
    <t>Player</t>
  </si>
  <si>
    <t>GP</t>
  </si>
  <si>
    <t>Att</t>
  </si>
  <si>
    <t>Ace</t>
  </si>
  <si>
    <t>Err</t>
  </si>
  <si>
    <t>Pts</t>
  </si>
  <si>
    <t>K</t>
  </si>
  <si>
    <t>Digs</t>
  </si>
  <si>
    <t>Pct</t>
  </si>
  <si>
    <t>Avg</t>
  </si>
  <si>
    <t>Ast</t>
  </si>
  <si>
    <t>BS</t>
  </si>
  <si>
    <t xml:space="preserve">BA </t>
  </si>
  <si>
    <t>Serves</t>
  </si>
  <si>
    <t>Attacks</t>
  </si>
  <si>
    <t>Passes</t>
  </si>
  <si>
    <t>Sets</t>
  </si>
  <si>
    <t>Blocks</t>
  </si>
  <si>
    <t>GAME SCORES</t>
  </si>
  <si>
    <t xml:space="preserve">GP = Games Played    Att = Attempts    Err = Errors    Pts. = Service Points    K = Kills  </t>
  </si>
  <si>
    <t>Pct. = Hitting Percentage    Avg = Pass Rating Average    Ast. = Assist    BS = Solo Block    BA = Assist Block</t>
  </si>
  <si>
    <t>Tinley Park Titan Volleyball Stat Sheet</t>
  </si>
  <si>
    <t>TOTALS</t>
  </si>
  <si>
    <t>TPHS</t>
  </si>
  <si>
    <t>Kasey Brennan</t>
  </si>
  <si>
    <t>Jackie Alberto</t>
  </si>
  <si>
    <t>Tyler Bearden</t>
  </si>
  <si>
    <t>Kimmi Kelly</t>
  </si>
  <si>
    <t>Kasey Nolan</t>
  </si>
  <si>
    <t>Antionette McDonald</t>
  </si>
  <si>
    <t>Vejune Sidaugaite</t>
  </si>
  <si>
    <t>Record : _________</t>
  </si>
  <si>
    <t>VS. : _______</t>
  </si>
  <si>
    <t>Date : _________</t>
  </si>
  <si>
    <t>Sam Tuuk</t>
  </si>
  <si>
    <t>Tinley Park Titan Volleyball                                                                           2016 Season Stats</t>
  </si>
  <si>
    <t>Stehphanie Holsinger</t>
  </si>
  <si>
    <t>Bri Burns</t>
  </si>
  <si>
    <t>Jessica Weglarz</t>
  </si>
  <si>
    <t>HF</t>
  </si>
  <si>
    <t>Record : ___1-0____</t>
  </si>
  <si>
    <t>Date : __8-22-16__</t>
  </si>
  <si>
    <t>VS. : __HF__</t>
  </si>
  <si>
    <t>Record : ___2-0 (1-0)____</t>
  </si>
  <si>
    <t>Date : _8-24-16__</t>
  </si>
  <si>
    <t>VS. : _Richards_</t>
  </si>
  <si>
    <t>Richards</t>
  </si>
  <si>
    <t>TF North</t>
  </si>
  <si>
    <t>Record : ___3-0 (2-0)____</t>
  </si>
  <si>
    <t>Date : __8-31-16___</t>
  </si>
  <si>
    <t>VS. : __TF North___</t>
  </si>
  <si>
    <t>Shepard</t>
  </si>
  <si>
    <t>Record : __4-0 (3-0)___</t>
  </si>
  <si>
    <t>Date : __9-1-16___</t>
  </si>
  <si>
    <t>VS. : _Shepard__</t>
  </si>
  <si>
    <t>Record : _8-1 (3-0)__</t>
  </si>
  <si>
    <t>Date : _9/2 &amp; 9/3___</t>
  </si>
  <si>
    <t>VS. : Mendota, Dakota, Forreston, Keith Country Day, Freeport Aquin</t>
  </si>
  <si>
    <t>Men, Dak, For, KCDS, Aquin</t>
  </si>
  <si>
    <t>25,25</t>
  </si>
  <si>
    <t>21,14</t>
  </si>
  <si>
    <t>11,21</t>
  </si>
  <si>
    <t>7,14</t>
  </si>
  <si>
    <t>22,16</t>
  </si>
  <si>
    <t>15,16</t>
  </si>
  <si>
    <t>Record : __9-1 (4-0)___</t>
  </si>
  <si>
    <t>Date : _9-8-16___</t>
  </si>
  <si>
    <t>VS. : __Evergreen Park_</t>
  </si>
  <si>
    <t>Evergreen Park</t>
  </si>
  <si>
    <t>Record : __10-1 (5-0)_____</t>
  </si>
  <si>
    <t>Date : __9-13-16__</t>
  </si>
  <si>
    <t>VS. : __Eisenhower___</t>
  </si>
  <si>
    <t>Reavis</t>
  </si>
  <si>
    <t>Record : _11-1 (6-0)___</t>
  </si>
  <si>
    <t>Date : _9-15-16__</t>
  </si>
  <si>
    <t>VS. : _Reavis__</t>
  </si>
  <si>
    <t>Record : __12-1 (7-0)_____</t>
  </si>
  <si>
    <t>Oak Forest</t>
  </si>
  <si>
    <t>Date : __9-20-16___</t>
  </si>
  <si>
    <t>VS. : __Oak Forest___</t>
  </si>
  <si>
    <t>Record : __13-1 (7-0)____</t>
  </si>
  <si>
    <t>Hillcrest</t>
  </si>
  <si>
    <t>Date : __9-22-16___</t>
  </si>
  <si>
    <t>VS. : __Hillcrest___</t>
  </si>
  <si>
    <t>Record : __17-2 (8-0)____</t>
  </si>
  <si>
    <t>Date : _9-24-16__</t>
  </si>
  <si>
    <t>VS. : Romeoville, Henry-Senachwine, Seneca, Streator, Morris</t>
  </si>
  <si>
    <t>4-1 Overall 2nd Place</t>
  </si>
  <si>
    <t>Romeo, HS, Seneca, Streator, Morris</t>
  </si>
  <si>
    <t>21,21</t>
  </si>
  <si>
    <t>25,20,18</t>
  </si>
  <si>
    <t>14,16</t>
  </si>
  <si>
    <t>8,3</t>
  </si>
  <si>
    <t>10,7</t>
  </si>
  <si>
    <t>14,15</t>
  </si>
  <si>
    <t>22,25,25</t>
  </si>
  <si>
    <t>Bremen</t>
  </si>
  <si>
    <t>Date : __9-27-16___</t>
  </si>
  <si>
    <t>VS. : __Bremen___</t>
  </si>
  <si>
    <t>Record : __18-2 (9-0)_____</t>
  </si>
  <si>
    <t>Record : _18-3 (9-1)____</t>
  </si>
  <si>
    <t>Date : __9-29-16___</t>
  </si>
  <si>
    <t>VS. : __Lemont___</t>
  </si>
  <si>
    <t>Lemont</t>
  </si>
  <si>
    <t>3-1, 2nd Place Overall</t>
  </si>
  <si>
    <t>Date : __10-1-16___</t>
  </si>
  <si>
    <t>VS. : Bremen, Andrew, Oak Lawn, Lockport</t>
  </si>
  <si>
    <t>Bremen, And, OL, Lock</t>
  </si>
  <si>
    <t>19,21</t>
  </si>
  <si>
    <t>20,23</t>
  </si>
  <si>
    <t>19,22</t>
  </si>
  <si>
    <t>6,16</t>
  </si>
  <si>
    <t>Record : _21-4 (9-1)_</t>
  </si>
  <si>
    <t>Record : __22-4 (10-1)_____</t>
  </si>
  <si>
    <t>Date : __10-4-16___</t>
  </si>
  <si>
    <t>VS. : __TF South___</t>
  </si>
  <si>
    <t>TF South</t>
  </si>
  <si>
    <t>Record : __23-4 (11-1)____</t>
  </si>
  <si>
    <t>Date : __10-5-16___</t>
  </si>
  <si>
    <t>VS. : __Argo___</t>
  </si>
  <si>
    <t>Argo</t>
  </si>
  <si>
    <t>4-1 Overall, 3rd Place, Jackie and Brennan All Tourney</t>
  </si>
  <si>
    <t>Record : __27-5 (11-1)___</t>
  </si>
  <si>
    <t>Date : _10/14 &amp; 10/15__</t>
  </si>
  <si>
    <t>VS. : Romeoville, Reavis, Oak Lawn, LWE, LWW</t>
  </si>
  <si>
    <t>4-1 Overall, 3rd Place, Tyler and Brennan All Tourney</t>
  </si>
  <si>
    <t>Romeo, Rev, OL, LWE, LWW</t>
  </si>
  <si>
    <t>10,16</t>
  </si>
  <si>
    <t>16,11</t>
  </si>
  <si>
    <t>26,25,17</t>
  </si>
  <si>
    <t>27,23,16</t>
  </si>
  <si>
    <t>26,23</t>
  </si>
  <si>
    <t>28,25</t>
  </si>
  <si>
    <t>18,16</t>
  </si>
  <si>
    <t>Record : __28-5 (12-1)_____</t>
  </si>
  <si>
    <t>Date : __10-18-16___</t>
  </si>
  <si>
    <t>VS. : _Oak Lawn___</t>
  </si>
  <si>
    <t>Oak Lawn</t>
  </si>
  <si>
    <t>Record : __29-5 (12-1)_____</t>
  </si>
  <si>
    <t>Date : __10-20-16___</t>
  </si>
  <si>
    <t>VS. : __Lockport___</t>
  </si>
  <si>
    <t>Lockport</t>
  </si>
  <si>
    <t>Harlan</t>
  </si>
  <si>
    <t>Date : _10-25-16__</t>
  </si>
  <si>
    <t>VS. : __Harlan___</t>
  </si>
  <si>
    <t>Record : __30-5 (12-1)_____</t>
  </si>
  <si>
    <t>Date : _10-28-16____</t>
  </si>
  <si>
    <t>VS. : __Morris___</t>
  </si>
  <si>
    <t>Morris</t>
  </si>
  <si>
    <t>Record : __31-5 (12-1)_____</t>
  </si>
  <si>
    <t>Manteno</t>
  </si>
  <si>
    <t>Date : ___11-1-16______</t>
  </si>
  <si>
    <t>VS. : __Manteno____</t>
  </si>
  <si>
    <t>Record : ___325 (12-1)______</t>
  </si>
  <si>
    <t>Date : __11-3-16_______</t>
  </si>
  <si>
    <t>VS. : __Marian Catholic____</t>
  </si>
  <si>
    <t>Record : __32-6 (12-1)_____</t>
  </si>
  <si>
    <t>Marian Catholic</t>
  </si>
  <si>
    <r>
      <t>Record : __32-6 (12-1)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Place SSC  Regional Champions_____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</si>
</sst>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</font>
    <font>
      <sz val="16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6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/>
    <xf numFmtId="0" fontId="0" fillId="0" borderId="9" xfId="0" applyBorder="1"/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workbookViewId="0">
      <selection activeCell="Z21" sqref="Z21"/>
    </sheetView>
  </sheetViews>
  <sheetFormatPr defaultColWidth="8.85546875" defaultRowHeight="12.75" x14ac:dyDescent="0.2"/>
  <cols>
    <col min="1" max="1" width="4.28515625" style="1" customWidth="1"/>
    <col min="2" max="2" width="21.5703125" style="1" customWidth="1"/>
    <col min="3" max="3" width="3" style="1" customWidth="1"/>
    <col min="4" max="4" width="5" style="1" customWidth="1"/>
    <col min="5" max="5" width="4.140625" style="1" customWidth="1"/>
    <col min="6" max="6" width="3.7109375" style="1" customWidth="1"/>
    <col min="7" max="7" width="5.140625" style="1" customWidth="1"/>
    <col min="8" max="8" width="7" style="1" customWidth="1"/>
    <col min="9" max="9" width="4" style="1" customWidth="1"/>
    <col min="10" max="10" width="4.140625" style="1" customWidth="1"/>
    <col min="11" max="11" width="4.85546875" style="1" customWidth="1"/>
    <col min="12" max="13" width="4.7109375" style="1" customWidth="1"/>
    <col min="14" max="14" width="3.7109375" style="1" customWidth="1"/>
    <col min="15" max="15" width="4.28515625" style="1" customWidth="1"/>
    <col min="16" max="16" width="4" style="1" customWidth="1"/>
    <col min="17" max="17" width="4.5703125" style="1" customWidth="1"/>
    <col min="18" max="18" width="4.85546875" style="1" customWidth="1"/>
    <col min="19" max="20" width="5.140625" style="1" customWidth="1"/>
    <col min="21" max="21" width="3.7109375" style="1" customWidth="1"/>
    <col min="22" max="22" width="3.5703125" style="1" customWidth="1"/>
    <col min="23" max="23" width="4" style="1" customWidth="1"/>
    <col min="24" max="24" width="3.42578125" style="1" customWidth="1"/>
    <col min="25" max="16384" width="8.85546875" style="1"/>
  </cols>
  <sheetData>
    <row r="1" spans="1:24" ht="13.9" customHeight="1" x14ac:dyDescent="0.2">
      <c r="B1" s="58" t="s">
        <v>36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4" ht="13.9" customHeight="1" x14ac:dyDescent="0.2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4" ht="13.9" customHeight="1" x14ac:dyDescent="0.2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4" ht="12" customHeight="1" x14ac:dyDescent="0.2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4" ht="13.15" customHeight="1" x14ac:dyDescent="0.2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4" ht="13.9" customHeight="1" x14ac:dyDescent="0.2">
      <c r="B6" s="60" t="s">
        <v>159</v>
      </c>
      <c r="C6" s="60"/>
      <c r="D6" s="60"/>
      <c r="E6" s="60"/>
      <c r="F6" s="60"/>
      <c r="G6" s="60"/>
      <c r="H6" s="60"/>
      <c r="I6" s="60"/>
      <c r="J6" s="60"/>
      <c r="K6" s="60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71"/>
      <c r="H9" s="72" t="s">
        <v>15</v>
      </c>
      <c r="I9" s="70"/>
      <c r="J9" s="70"/>
      <c r="K9" s="73"/>
      <c r="L9" s="68" t="s">
        <v>16</v>
      </c>
      <c r="M9" s="74"/>
      <c r="N9" s="74"/>
      <c r="O9" s="74"/>
      <c r="P9" s="74"/>
      <c r="Q9" s="74"/>
      <c r="R9" s="65"/>
      <c r="S9" s="75" t="s">
        <v>17</v>
      </c>
      <c r="T9" s="74"/>
      <c r="U9" s="76"/>
      <c r="V9" s="68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8" t="s">
        <v>6</v>
      </c>
      <c r="H10" s="28" t="s">
        <v>3</v>
      </c>
      <c r="I10" s="18" t="s">
        <v>7</v>
      </c>
      <c r="J10" s="19" t="s">
        <v>5</v>
      </c>
      <c r="K10" s="2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8" t="s">
        <v>8</v>
      </c>
      <c r="S10" s="28" t="s">
        <v>3</v>
      </c>
      <c r="T10" s="18" t="s">
        <v>11</v>
      </c>
      <c r="U10" s="2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f>SUM(Richards!C11,HF!C11,'Oak Lawn'!C11,'Oregon Invite'!C11,'Evergreen Park'!C11,Shepard!C11,Eisenhower!C11,Reavis!C11,'TF North'!C11,'Reed Custer Invite'!C11,'TF South'!C11,'Oak Forest'!C11,'Tinley Invite'!C11,Lemont!C11,Argo!C11,Bremen!C11,Hillcrest!C11,'LWC Invite'!C11,Lockport!C11,'REGIONALS- Harlan'!C11,'REGIONALS - Morris'!C11,'SECTIONALS-Manteno'!C11,'SECTIONALS-Marian Catholic'!C11,'SUPER SECTIONAL'!C11)</f>
        <v>37</v>
      </c>
      <c r="D11" s="12">
        <f>SUM(Richards!D11,HF!D11,'Oak Lawn'!D11,'Oregon Invite'!D11,'Evergreen Park'!D11,Shepard!D11,Eisenhower!D11,Reavis!D11,'TF North'!D11,'Reed Custer Invite'!D11,'TF South'!D11,'Oak Forest'!D11,'Tinley Invite'!D11,Lemont!D11,Argo!D11,Bremen!D11,Hillcrest!D11,'LWC Invite'!D11,Lockport!D11,'REGIONALS- Harlan'!D11,'REGIONALS - Morris'!D11,'SECTIONALS-Manteno'!D11,'SECTIONALS-Marian Catholic'!D11,'SUPER SECTIONAL'!D11)</f>
        <v>371</v>
      </c>
      <c r="E11" s="12">
        <f>SUM(Richards!E11,HF!E11,'Oak Lawn'!E11,'Oregon Invite'!E11,'Evergreen Park'!E11,Shepard!E11,Eisenhower!E11,Reavis!E11,'TF North'!E11,'Reed Custer Invite'!E11,'TF South'!E11,'Oak Forest'!E11,'Tinley Invite'!E11,Lemont!E11,Argo!E11,Bremen!E11,Hillcrest!E11,'LWC Invite'!E11,Lockport!E11,'REGIONALS- Harlan'!E11,'REGIONALS - Morris'!E11,'SECTIONALS-Manteno'!E11,'SECTIONALS-Marian Catholic'!E11,'SUPER SECTIONAL'!E11)</f>
        <v>76</v>
      </c>
      <c r="F11" s="12">
        <f>SUM(Richards!F11,HF!F11,'Oak Lawn'!F11,'Oregon Invite'!F11,'Evergreen Park'!F11,Shepard!F11,Eisenhower!F11,Reavis!F11,'TF North'!F11,'Reed Custer Invite'!F11,'TF South'!F11,'Oak Forest'!F11,'Tinley Invite'!F11,Lemont!F11,Argo!F11,Bremen!F11,Hillcrest!F11,'LWC Invite'!F11,Lockport!F11,'REGIONALS- Harlan'!F11,'REGIONALS - Morris'!F11,'SECTIONALS-Manteno'!F11,'SECTIONALS-Marian Catholic'!F11,'SUPER SECTIONAL'!F11)</f>
        <v>43</v>
      </c>
      <c r="G11" s="12">
        <f>SUM(Richards!G11,HF!G11,'Oak Lawn'!G11,'Oregon Invite'!G11,'Evergreen Park'!G11,Shepard!G11,Eisenhower!G11,Reavis!G11,'TF North'!G11,'Reed Custer Invite'!G11,'TF South'!G11,'Oak Forest'!G11,'Tinley Invite'!G11,Lemont!G11,Argo!G11,Bremen!G11,Hillcrest!G11,'LWC Invite'!G11,Lockport!G11,'REGIONALS- Harlan'!G11,'REGIONALS - Morris'!G11,'SECTIONALS-Manteno'!G11,'SECTIONALS-Marian Catholic'!G11,'SUPER SECTIONAL'!G11)</f>
        <v>225</v>
      </c>
      <c r="H11" s="12">
        <f>SUM(Richards!H11,HF!H11,'Oak Lawn'!H11,'Oregon Invite'!H11,'Evergreen Park'!H11,Shepard!H11,Eisenhower!H11,Reavis!H11,'TF North'!H11,'Reed Custer Invite'!H11,'TF South'!H11,'Oak Forest'!H11,'Tinley Invite'!H11,Lemont!H11,Argo!H11,Bremen!H11,Hillcrest!H11,'LWC Invite'!H11,Lockport!H11,'REGIONALS- Harlan'!H11,'REGIONALS - Morris'!H11,'SECTIONALS-Manteno'!H11,'SECTIONALS-Marian Catholic'!H11,'SUPER SECTIONAL'!H11)</f>
        <v>307</v>
      </c>
      <c r="I11" s="12">
        <f>SUM(Richards!I11,HF!I11,'Oak Lawn'!I11,'Oregon Invite'!I11,'Evergreen Park'!I11,Shepard!I11,Eisenhower!I11,Reavis!I11,'TF North'!I11,'Reed Custer Invite'!I11,'TF South'!I11,'Oak Forest'!I11,'Tinley Invite'!I11,Lemont!I11,Argo!I11,Bremen!I11,Hillcrest!I11,'LWC Invite'!I11,Lockport!I11,'REGIONALS- Harlan'!I11,'REGIONALS - Morris'!I11,'SECTIONALS-Manteno'!I11,'SECTIONALS-Marian Catholic'!I11,'SUPER SECTIONAL'!I11)</f>
        <v>100</v>
      </c>
      <c r="J11" s="12">
        <f>SUM(Richards!J11,HF!J11,'Oak Lawn'!J11,'Oregon Invite'!J11,'Evergreen Park'!J11,Shepard!J11,Eisenhower!J11,Reavis!J11,'TF North'!J11,'Reed Custer Invite'!J11,'TF South'!J11,'Oak Forest'!J11,'Tinley Invite'!J11,Lemont!J11,Argo!J11,Bremen!J11,Hillcrest!J11,'LWC Invite'!J11,Lockport!J11,'REGIONALS- Harlan'!J11,'REGIONALS - Morris'!J11,'SECTIONALS-Manteno'!J11,'SECTIONALS-Marian Catholic'!J11,'SUPER SECTIONAL'!J11)</f>
        <v>29</v>
      </c>
      <c r="K11" s="30">
        <f>(I11-J11)/H11</f>
        <v>0.23127035830618892</v>
      </c>
      <c r="L11" s="21">
        <f>SUM(Richards!L11,HF!L11,'Oak Lawn'!L11,'Oregon Invite'!L11,'Evergreen Park'!L11,Shepard!L11,Eisenhower!L11,Reavis!L11,'TF North'!L11,'Reed Custer Invite'!L11,'TF South'!L11,'Oak Forest'!L11,'Tinley Invite'!L11,Lemont!L11,Argo!L11,Bremen!L11,Hillcrest!L11,'LWC Invite'!L11,Lockport!L11,'REGIONALS- Harlan'!L11,'REGIONALS - Morris'!L11,'SECTIONALS-Manteno'!L11,'SECTIONALS-Marian Catholic'!L11,'SUPER SECTIONAL'!L11)</f>
        <v>360</v>
      </c>
      <c r="M11" s="39">
        <f>SUM(Richards!M11,HF!M11,'Oak Lawn'!M11,'Oregon Invite'!M11,'Evergreen Park'!M11,Shepard!M11,Eisenhower!M11,Reavis!M11,'TF North'!M11,'Reed Custer Invite'!M11,'TF South'!M11,'Oak Forest'!M11,'Tinley Invite'!M11,Lemont!M11,Argo!M11,Bremen!M11,Hillcrest!M11,'LWC Invite'!M11,Lockport!M11,'REGIONALS- Harlan'!M11,'REGIONALS - Morris'!M11,'SECTIONALS-Manteno'!M11,'SECTIONALS-Marian Catholic'!M11,'SUPER SECTIONAL'!M11)</f>
        <v>175</v>
      </c>
      <c r="N11" s="39">
        <f>SUM(Richards!N11,HF!N11,'Oak Lawn'!N11,'Oregon Invite'!N11,'Evergreen Park'!N11,Shepard!N11,Eisenhower!N11,Reavis!N11,'TF North'!N11,'Reed Custer Invite'!N11,'TF South'!N11,'Oak Forest'!N11,'Tinley Invite'!N11,Lemont!N11,Argo!N11,Bremen!N11,Hillcrest!N11,'LWC Invite'!N11,Lockport!N11,'REGIONALS- Harlan'!N11,'REGIONALS - Morris'!N11,'SECTIONALS-Manteno'!N11,'SECTIONALS-Marian Catholic'!N11,'SUPER SECTIONAL'!N11)</f>
        <v>81</v>
      </c>
      <c r="O11" s="39">
        <f>SUM(Richards!O11,HF!O11,'Oak Lawn'!O11,'Oregon Invite'!O11,'Evergreen Park'!O11,Shepard!O11,Eisenhower!O11,Reavis!O11,'TF North'!O11,'Reed Custer Invite'!O11,'TF South'!O11,'Oak Forest'!O11,'Tinley Invite'!O11,Lemont!O11,Argo!O11,Bremen!O11,Hillcrest!O11,'LWC Invite'!O11,Lockport!O11,'REGIONALS- Harlan'!O11,'REGIONALS - Morris'!O11,'SECTIONALS-Manteno'!O11,'SECTIONALS-Marian Catholic'!O11,'SUPER SECTIONAL'!O11)</f>
        <v>74</v>
      </c>
      <c r="P11" s="39">
        <f>SUM(Richards!P11,HF!P11,'Oak Lawn'!P11,'Oregon Invite'!P11,'Evergreen Park'!P11,Shepard!P11,Eisenhower!P11,Reavis!P11,'TF North'!P11,'Reed Custer Invite'!P11,'TF South'!P11,'Oak Forest'!P11,'Tinley Invite'!P11,Lemont!P11,Argo!P11,Bremen!P11,Hillcrest!P11,'LWC Invite'!P11,Lockport!P11,'REGIONALS- Harlan'!P11,'REGIONALS - Morris'!P11,'SECTIONALS-Manteno'!P11,'SECTIONALS-Marian Catholic'!P11,'SUPER SECTIONAL'!P11)</f>
        <v>30</v>
      </c>
      <c r="Q11" s="27">
        <f>((M11*3)+(N11*2)+(O11*1)+(P11*0))/L11</f>
        <v>2.1138888888888889</v>
      </c>
      <c r="R11" s="23">
        <f>SUM(Richards!R11,HF!R11,'Oak Lawn'!R11,'Oregon Invite'!R11,'Evergreen Park'!R11,Shepard!R11,Eisenhower!R11,Reavis!R11,'TF North'!R11,'Reed Custer Invite'!R11,'TF South'!R11,'Oak Forest'!R11,'Tinley Invite'!R11,Lemont!R11,Argo!R11,Bremen!R11,Hillcrest!R11,'LWC Invite'!R11,Lockport!R11,'REGIONALS- Harlan'!R11,'REGIONALS - Morris'!R11,'SECTIONALS-Manteno'!R11,'SECTIONALS-Marian Catholic'!R11,'SUPER SECTIONAL'!R11)</f>
        <v>371</v>
      </c>
      <c r="S11" s="41">
        <f>SUM(Richards!S11,HF!S11,'Oak Lawn'!S11,'Oregon Invite'!S11,'Evergreen Park'!S11,Shepard!S11,Eisenhower!S11,Reavis!S11,'TF North'!S11,'Reed Custer Invite'!S11,'TF South'!S11,'Oak Forest'!S11,'Tinley Invite'!S11,Lemont!S11,Argo!S11,Bremen!S11,Hillcrest!S11,'LWC Invite'!S11,Lockport!S11,'REGIONALS- Harlan'!S11,'REGIONALS - Morris'!S11,'SECTIONALS-Manteno'!S11,'SECTIONALS-Marian Catholic'!S11,'SUPER SECTIONAL'!S11)</f>
        <v>0</v>
      </c>
      <c r="T11" s="41">
        <f>SUM(Richards!T11,HF!T11,'Oak Lawn'!T11,'Oregon Invite'!T11,'Evergreen Park'!T11,Shepard!T11,Eisenhower!T11,Reavis!T11,'TF North'!T11,'Reed Custer Invite'!T11,'TF South'!T11,'Oak Forest'!T11,'Tinley Invite'!T11,Lemont!T11,Argo!T11,Bremen!T11,Hillcrest!T11,'LWC Invite'!T11,Lockport!T11,'REGIONALS- Harlan'!T11,'REGIONALS - Morris'!T11,'SECTIONALS-Manteno'!T11,'SECTIONALS-Marian Catholic'!T11,'SUPER SECTIONAL'!T11)</f>
        <v>0</v>
      </c>
      <c r="U11" s="41">
        <f>SUM(Richards!U11,HF!U11,'Oak Lawn'!U11,'Oregon Invite'!U11,'Evergreen Park'!U11,Shepard!U11,Eisenhower!U11,Reavis!U11,'TF North'!U11,'Reed Custer Invite'!U11,'TF South'!U11,'Oak Forest'!U11,'Tinley Invite'!U11,Lemont!U11,Argo!U11,Bremen!U11,Hillcrest!U11,'LWC Invite'!U11,Lockport!U11,'REGIONALS- Harlan'!U11,'REGIONALS - Morris'!U11,'SECTIONALS-Manteno'!U11,'SECTIONALS-Marian Catholic'!U11,'SUPER SECTIONAL'!U11)</f>
        <v>0</v>
      </c>
      <c r="V11" s="41">
        <f>SUM(Richards!V11,HF!V11,'Oak Lawn'!V11,'Oregon Invite'!V11,'Evergreen Park'!V11,Shepard!V11,Eisenhower!V11,Reavis!V11,'TF North'!V11,'Reed Custer Invite'!V11,'TF South'!V11,'Oak Forest'!V11,'Tinley Invite'!V11,Lemont!V11,Argo!V11,Bremen!V11,Hillcrest!V11,'LWC Invite'!V11,Lockport!V11,'REGIONALS- Harlan'!V11,'REGIONALS - Morris'!V11,'SECTIONALS-Manteno'!V11,'SECTIONALS-Marian Catholic'!V11,'SUPER SECTIONAL'!V11)</f>
        <v>0</v>
      </c>
      <c r="W11" s="41">
        <f>SUM(Richards!W11,HF!W11,'Oak Lawn'!W11,'Oregon Invite'!W11,'Evergreen Park'!W11,Shepard!W11,Eisenhower!W11,Reavis!W11,'TF North'!W11,'Reed Custer Invite'!W11,'TF South'!W11,'Oak Forest'!W11,'Tinley Invite'!W11,Lemont!W11,Argo!W11,Bremen!W11,Hillcrest!W11,'LWC Invite'!W11,Lockport!W11,'REGIONALS- Harlan'!W11,'REGIONALS - Morris'!W11,'SECTIONALS-Manteno'!W11,'SECTIONALS-Marian Catholic'!W11,'SUPER SECTIONAL'!W11)</f>
        <v>7</v>
      </c>
      <c r="X11" s="40">
        <f>SUM(Richards!X11,HF!X11,'Oak Lawn'!X11,'Oregon Invite'!X11,'Evergreen Park'!X11,Shepard!X11,Eisenhower!X11,Reavis!X11,'TF North'!X11,'Reed Custer Invite'!X11,'TF South'!X11,'Oak Forest'!X11,'Tinley Invite'!X11,Lemont!X11,Argo!X11,Bremen!X11,Hillcrest!X11,'LWC Invite'!X11,Lockport!X11,'REGIONALS- Harlan'!X11,'REGIONALS - Morris'!X11,'SECTIONALS-Manteno'!X11,'SECTIONALS-Marian Catholic'!X11,'SUPER SECTIONAL'!X11)</f>
        <v>0</v>
      </c>
    </row>
    <row r="12" spans="1:24" ht="15.6" customHeight="1" thickBot="1" x14ac:dyDescent="0.25">
      <c r="A12" s="25">
        <v>3</v>
      </c>
      <c r="B12" s="25" t="s">
        <v>35</v>
      </c>
      <c r="C12" s="12">
        <f>SUM(Richards!C12,HF!C12,'Oak Lawn'!C12,'Oregon Invite'!C12,'Evergreen Park'!C12,Shepard!C12,Eisenhower!C12,Reavis!C12,'TF North'!C12,'Reed Custer Invite'!C12,'TF South'!C12,'Oak Forest'!C12,'Tinley Invite'!C12,Lemont!C12,Argo!C12,Bremen!C12,Hillcrest!C12,'LWC Invite'!C12,Lockport!C12,'REGIONALS- Harlan'!C12,'REGIONALS - Morris'!C12,'SECTIONALS-Manteno'!C12,'SECTIONALS-Marian Catholic'!C12,'SUPER SECTIONAL'!C12)</f>
        <v>37</v>
      </c>
      <c r="D12" s="12">
        <f>SUM(Richards!D12,HF!D12,'Oak Lawn'!D12,'Oregon Invite'!D12,'Evergreen Park'!D12,Shepard!D12,Eisenhower!D12,Reavis!D12,'TF North'!D12,'Reed Custer Invite'!D12,'TF South'!D12,'Oak Forest'!D12,'Tinley Invite'!D12,Lemont!D12,Argo!D12,Bremen!D12,Hillcrest!D12,'LWC Invite'!D12,Lockport!D12,'REGIONALS- Harlan'!D12,'REGIONALS - Morris'!D12,'SECTIONALS-Manteno'!D12,'SECTIONALS-Marian Catholic'!D12,'SUPER SECTIONAL'!D12)</f>
        <v>242</v>
      </c>
      <c r="E12" s="12">
        <f>SUM(Richards!E12,HF!E12,'Oak Lawn'!E12,'Oregon Invite'!E12,'Evergreen Park'!E12,Shepard!E12,Eisenhower!E12,Reavis!E12,'TF North'!E12,'Reed Custer Invite'!E12,'TF South'!E12,'Oak Forest'!E12,'Tinley Invite'!E12,Lemont!E12,Argo!E12,Bremen!E12,Hillcrest!E12,'LWC Invite'!E12,Lockport!E12,'REGIONALS- Harlan'!E12,'REGIONALS - Morris'!E12,'SECTIONALS-Manteno'!E12,'SECTIONALS-Marian Catholic'!E12,'SUPER SECTIONAL'!E12)</f>
        <v>31</v>
      </c>
      <c r="F12" s="12">
        <f>SUM(Richards!F12,HF!F12,'Oak Lawn'!F12,'Oregon Invite'!F12,'Evergreen Park'!F12,Shepard!F12,Eisenhower!F12,Reavis!F12,'TF North'!F12,'Reed Custer Invite'!F12,'TF South'!F12,'Oak Forest'!F12,'Tinley Invite'!F12,Lemont!F12,Argo!F12,Bremen!F12,Hillcrest!F12,'LWC Invite'!F12,Lockport!F12,'REGIONALS- Harlan'!F12,'REGIONALS - Morris'!F12,'SECTIONALS-Manteno'!F12,'SECTIONALS-Marian Catholic'!F12,'SUPER SECTIONAL'!F12)</f>
        <v>40</v>
      </c>
      <c r="G12" s="12">
        <f>SUM(Richards!G12,HF!G12,'Oak Lawn'!G12,'Oregon Invite'!G12,'Evergreen Park'!G12,Shepard!G12,Eisenhower!G12,Reavis!G12,'TF North'!G12,'Reed Custer Invite'!G12,'TF South'!G12,'Oak Forest'!G12,'Tinley Invite'!G12,Lemont!G12,Argo!G12,Bremen!G12,Hillcrest!G12,'LWC Invite'!G12,Lockport!G12,'REGIONALS- Harlan'!G12,'REGIONALS - Morris'!G12,'SECTIONALS-Manteno'!G12,'SECTIONALS-Marian Catholic'!G12,'SUPER SECTIONAL'!G12)</f>
        <v>131</v>
      </c>
      <c r="H12" s="12">
        <f>SUM(Richards!H12,HF!H12,'Oak Lawn'!H12,'Oregon Invite'!H12,'Evergreen Park'!H12,Shepard!H12,Eisenhower!H12,Reavis!H12,'TF North'!H12,'Reed Custer Invite'!H12,'TF South'!H12,'Oak Forest'!H12,'Tinley Invite'!H12,Lemont!H12,Argo!H12,Bremen!H12,Hillcrest!H12,'LWC Invite'!H12,Lockport!H12,'REGIONALS- Harlan'!H12,'REGIONALS - Morris'!H12,'SECTIONALS-Manteno'!H12,'SECTIONALS-Marian Catholic'!H12,'SUPER SECTIONAL'!H12)</f>
        <v>84</v>
      </c>
      <c r="I12" s="12">
        <f>SUM(Richards!I12,HF!I12,'Oak Lawn'!I12,'Oregon Invite'!I12,'Evergreen Park'!I12,Shepard!I12,Eisenhower!I12,Reavis!I12,'TF North'!I12,'Reed Custer Invite'!I12,'TF South'!I12,'Oak Forest'!I12,'Tinley Invite'!I12,Lemont!I12,Argo!I12,Bremen!I12,Hillcrest!I12,'LWC Invite'!I12,Lockport!I12,'REGIONALS- Harlan'!I12,'REGIONALS - Morris'!I12,'SECTIONALS-Manteno'!I12,'SECTIONALS-Marian Catholic'!I12,'SUPER SECTIONAL'!I12)</f>
        <v>19</v>
      </c>
      <c r="J12" s="12">
        <f>SUM(Richards!J12,HF!J12,'Oak Lawn'!J12,'Oregon Invite'!J12,'Evergreen Park'!J12,Shepard!J12,Eisenhower!J12,Reavis!J12,'TF North'!J12,'Reed Custer Invite'!J12,'TF South'!J12,'Oak Forest'!J12,'Tinley Invite'!J12,Lemont!J12,Argo!J12,Bremen!J12,Hillcrest!J12,'LWC Invite'!J12,Lockport!J12,'REGIONALS- Harlan'!J12,'REGIONALS - Morris'!J12,'SECTIONALS-Manteno'!J12,'SECTIONALS-Marian Catholic'!J12,'SUPER SECTIONAL'!J12)</f>
        <v>16</v>
      </c>
      <c r="K12" s="30">
        <f t="shared" ref="K12:K23" si="0">(I12-J12)/H12</f>
        <v>3.5714285714285712E-2</v>
      </c>
      <c r="L12" s="39">
        <f>SUM(Richards!L12,HF!L12,'Oak Lawn'!L12,'Oregon Invite'!L12,'Evergreen Park'!L12,Shepard!L12,Eisenhower!L12,Reavis!L12,'TF North'!L12,'Reed Custer Invite'!L12,'TF South'!L12,'Oak Forest'!L12,'Tinley Invite'!L12,Lemont!L12,Argo!L12,Bremen!L12,Hillcrest!L12,'LWC Invite'!L12,Lockport!L12,'REGIONALS- Harlan'!L12,'REGIONALS - Morris'!L12,'SECTIONALS-Manteno'!L12,'SECTIONALS-Marian Catholic'!L12,'SUPER SECTIONAL'!L12)</f>
        <v>36</v>
      </c>
      <c r="M12" s="39">
        <f>SUM(Richards!M12,HF!M12,'Oak Lawn'!M12,'Oregon Invite'!M12,'Evergreen Park'!M12,Shepard!M12,Eisenhower!M12,Reavis!M12,'TF North'!M12,'Reed Custer Invite'!M12,'TF South'!M12,'Oak Forest'!M12,'Tinley Invite'!M12,Lemont!M12,Argo!M12,Bremen!M12,Hillcrest!M12,'LWC Invite'!M12,Lockport!M12,'REGIONALS- Harlan'!M12,'REGIONALS - Morris'!M12,'SECTIONALS-Manteno'!M12,'SECTIONALS-Marian Catholic'!M12,'SUPER SECTIONAL'!M12)</f>
        <v>6</v>
      </c>
      <c r="N12" s="39">
        <f>SUM(Richards!N12,HF!N12,'Oak Lawn'!N12,'Oregon Invite'!N12,'Evergreen Park'!N12,Shepard!N12,Eisenhower!N12,Reavis!N12,'TF North'!N12,'Reed Custer Invite'!N12,'TF South'!N12,'Oak Forest'!N12,'Tinley Invite'!N12,Lemont!N12,Argo!N12,Bremen!N12,Hillcrest!N12,'LWC Invite'!N12,Lockport!N12,'REGIONALS- Harlan'!N12,'REGIONALS - Morris'!N12,'SECTIONALS-Manteno'!N12,'SECTIONALS-Marian Catholic'!N12,'SUPER SECTIONAL'!N12)</f>
        <v>7</v>
      </c>
      <c r="O12" s="39">
        <f>SUM(Richards!O12,HF!O12,'Oak Lawn'!O12,'Oregon Invite'!O12,'Evergreen Park'!O12,Shepard!O12,Eisenhower!O12,Reavis!O12,'TF North'!O12,'Reed Custer Invite'!O12,'TF South'!O12,'Oak Forest'!O12,'Tinley Invite'!O12,Lemont!O12,Argo!O12,Bremen!O12,Hillcrest!O12,'LWC Invite'!O12,Lockport!O12,'REGIONALS- Harlan'!O12,'REGIONALS - Morris'!O12,'SECTIONALS-Manteno'!O12,'SECTIONALS-Marian Catholic'!O12,'SUPER SECTIONAL'!O12)</f>
        <v>15</v>
      </c>
      <c r="P12" s="39">
        <f>SUM(Richards!P12,HF!P12,'Oak Lawn'!P12,'Oregon Invite'!P12,'Evergreen Park'!P12,Shepard!P12,Eisenhower!P12,Reavis!P12,'TF North'!P12,'Reed Custer Invite'!P12,'TF South'!P12,'Oak Forest'!P12,'Tinley Invite'!P12,Lemont!P12,Argo!P12,Bremen!P12,Hillcrest!P12,'LWC Invite'!P12,Lockport!P12,'REGIONALS- Harlan'!P12,'REGIONALS - Morris'!P12,'SECTIONALS-Manteno'!P12,'SECTIONALS-Marian Catholic'!P12,'SUPER SECTIONAL'!P12)</f>
        <v>8</v>
      </c>
      <c r="Q12" s="27">
        <f t="shared" ref="Q12:Q23" si="1">((M12*3)+(N12*2)+(O12*1)+(P12*0))/L12</f>
        <v>1.3055555555555556</v>
      </c>
      <c r="R12" s="41">
        <f>SUM(Richards!R12,HF!R12,'Oak Lawn'!R12,'Oregon Invite'!R12,'Evergreen Park'!R12,Shepard!R12,Eisenhower!R12,Reavis!R12,'TF North'!R12,'Reed Custer Invite'!R12,'TF South'!R12,'Oak Forest'!R12,'Tinley Invite'!R12,Lemont!R12,Argo!R12,Bremen!R12,Hillcrest!R12,'LWC Invite'!R12,Lockport!R12,'REGIONALS- Harlan'!R12,'REGIONALS - Morris'!R12,'SECTIONALS-Manteno'!R12,'SECTIONALS-Marian Catholic'!R12,'SUPER SECTIONAL'!R12)</f>
        <v>164</v>
      </c>
      <c r="S12" s="41">
        <f>SUM(Richards!S12,HF!S12,'Oak Lawn'!S12,'Oregon Invite'!S12,'Evergreen Park'!S12,Shepard!S12,Eisenhower!S12,Reavis!S12,'TF North'!S12,'Reed Custer Invite'!S12,'TF South'!S12,'Oak Forest'!S12,'Tinley Invite'!S12,Lemont!S12,Argo!S12,Bremen!S12,Hillcrest!S12,'LWC Invite'!S12,Lockport!S12,'REGIONALS- Harlan'!S12,'REGIONALS - Morris'!S12,'SECTIONALS-Manteno'!S12,'SECTIONALS-Marian Catholic'!S12,'SUPER SECTIONAL'!S12)</f>
        <v>0</v>
      </c>
      <c r="T12" s="41">
        <f>SUM(Richards!T12,HF!T12,'Oak Lawn'!T12,'Oregon Invite'!T12,'Evergreen Park'!T12,Shepard!T12,Eisenhower!T12,Reavis!T12,'TF North'!T12,'Reed Custer Invite'!T12,'TF South'!T12,'Oak Forest'!T12,'Tinley Invite'!T12,Lemont!T12,Argo!T12,Bremen!T12,Hillcrest!T12,'LWC Invite'!T12,Lockport!T12,'REGIONALS- Harlan'!T12,'REGIONALS - Morris'!T12,'SECTIONALS-Manteno'!T12,'SECTIONALS-Marian Catholic'!T12,'SUPER SECTIONAL'!T12)</f>
        <v>0</v>
      </c>
      <c r="U12" s="41">
        <f>SUM(Richards!U12,HF!U12,'Oak Lawn'!U12,'Oregon Invite'!U12,'Evergreen Park'!U12,Shepard!U12,Eisenhower!U12,Reavis!U12,'TF North'!U12,'Reed Custer Invite'!U12,'TF South'!U12,'Oak Forest'!U12,'Tinley Invite'!U12,Lemont!U12,Argo!U12,Bremen!U12,Hillcrest!U12,'LWC Invite'!U12,Lockport!U12,'REGIONALS- Harlan'!U12,'REGIONALS - Morris'!U12,'SECTIONALS-Manteno'!U12,'SECTIONALS-Marian Catholic'!U12,'SUPER SECTIONAL'!U12)</f>
        <v>0</v>
      </c>
      <c r="V12" s="41">
        <f>SUM(Richards!V12,HF!V12,'Oak Lawn'!V12,'Oregon Invite'!V12,'Evergreen Park'!V12,Shepard!V12,Eisenhower!V12,Reavis!V12,'TF North'!V12,'Reed Custer Invite'!V12,'TF South'!V12,'Oak Forest'!V12,'Tinley Invite'!V12,Lemont!V12,Argo!V12,Bremen!V12,Hillcrest!V12,'LWC Invite'!V12,Lockport!V12,'REGIONALS- Harlan'!V12,'REGIONALS - Morris'!V12,'SECTIONALS-Manteno'!V12,'SECTIONALS-Marian Catholic'!V12,'SUPER SECTIONAL'!V12)</f>
        <v>0</v>
      </c>
      <c r="W12" s="41">
        <f>SUM(Richards!W12,HF!W12,'Oak Lawn'!W12,'Oregon Invite'!W12,'Evergreen Park'!W12,Shepard!W12,Eisenhower!W12,Reavis!W12,'TF North'!W12,'Reed Custer Invite'!W12,'TF South'!W12,'Oak Forest'!W12,'Tinley Invite'!W12,Lemont!W12,Argo!W12,Bremen!W12,Hillcrest!W12,'LWC Invite'!W12,Lockport!W12,'REGIONALS- Harlan'!W12,'REGIONALS - Morris'!W12,'SECTIONALS-Manteno'!W12,'SECTIONALS-Marian Catholic'!W12,'SUPER SECTIONAL'!W12)</f>
        <v>2</v>
      </c>
      <c r="X12" s="40">
        <f>SUM(Richards!X12,HF!X12,'Oak Lawn'!X12,'Oregon Invite'!X12,'Evergreen Park'!X12,Shepard!X12,Eisenhower!X12,Reavis!X12,'TF North'!X12,'Reed Custer Invite'!X12,'TF South'!X12,'Oak Forest'!X12,'Tinley Invite'!X12,Lemont!X12,Argo!X12,Bremen!X12,Hillcrest!X12,'LWC Invite'!X12,Lockport!X12,'REGIONALS- Harlan'!X12,'REGIONALS - Morris'!X12,'SECTIONALS-Manteno'!X12,'SECTIONALS-Marian Catholic'!X12,'SUPER SECTIONAL'!X12)</f>
        <v>0</v>
      </c>
    </row>
    <row r="13" spans="1:24" ht="15.6" customHeight="1" thickBot="1" x14ac:dyDescent="0.25">
      <c r="A13" s="25">
        <v>4</v>
      </c>
      <c r="B13" s="25" t="s">
        <v>26</v>
      </c>
      <c r="C13" s="12">
        <f>SUM(Richards!C13,HF!C13,'Oak Lawn'!C13,'Oregon Invite'!C13,'Evergreen Park'!C13,Shepard!C13,Eisenhower!C13,Reavis!C13,'TF North'!C13,'Reed Custer Invite'!C13,'TF South'!C13,'Oak Forest'!C13,'Tinley Invite'!C13,Lemont!C13,Argo!C13,Bremen!C13,Hillcrest!C13,'LWC Invite'!C13,Lockport!C13,'REGIONALS- Harlan'!C13,'REGIONALS - Morris'!C13,'SECTIONALS-Manteno'!C13,'SECTIONALS-Marian Catholic'!C13,'SUPER SECTIONAL'!C13)</f>
        <v>38</v>
      </c>
      <c r="D13" s="12">
        <f>SUM(Richards!D13,HF!D13,'Oak Lawn'!D13,'Oregon Invite'!D13,'Evergreen Park'!D13,Shepard!D13,Eisenhower!D13,Reavis!D13,'TF North'!D13,'Reed Custer Invite'!D13,'TF South'!D13,'Oak Forest'!D13,'Tinley Invite'!D13,Lemont!D13,Argo!D13,Bremen!D13,Hillcrest!D13,'LWC Invite'!D13,Lockport!D13,'REGIONALS- Harlan'!D13,'REGIONALS - Morris'!D13,'SECTIONALS-Manteno'!D13,'SECTIONALS-Marian Catholic'!D13,'SUPER SECTIONAL'!D13)</f>
        <v>275</v>
      </c>
      <c r="E13" s="12">
        <f>SUM(Richards!E13,HF!E13,'Oak Lawn'!E13,'Oregon Invite'!E13,'Evergreen Park'!E13,Shepard!E13,Eisenhower!E13,Reavis!E13,'TF North'!E13,'Reed Custer Invite'!E13,'TF South'!E13,'Oak Forest'!E13,'Tinley Invite'!E13,Lemont!E13,Argo!E13,Bremen!E13,Hillcrest!E13,'LWC Invite'!E13,Lockport!E13,'REGIONALS- Harlan'!E13,'REGIONALS - Morris'!E13,'SECTIONALS-Manteno'!E13,'SECTIONALS-Marian Catholic'!E13,'SUPER SECTIONAL'!E13)</f>
        <v>26</v>
      </c>
      <c r="F13" s="12">
        <f>SUM(Richards!F13,HF!F13,'Oak Lawn'!F13,'Oregon Invite'!F13,'Evergreen Park'!F13,Shepard!F13,Eisenhower!F13,Reavis!F13,'TF North'!F13,'Reed Custer Invite'!F13,'TF South'!F13,'Oak Forest'!F13,'Tinley Invite'!F13,Lemont!F13,Argo!F13,Bremen!F13,Hillcrest!F13,'LWC Invite'!F13,Lockport!F13,'REGIONALS- Harlan'!F13,'REGIONALS - Morris'!F13,'SECTIONALS-Manteno'!F13,'SECTIONALS-Marian Catholic'!F13,'SUPER SECTIONAL'!F13)</f>
        <v>61</v>
      </c>
      <c r="G13" s="12">
        <f>SUM(Richards!G13,HF!G13,'Oak Lawn'!G13,'Oregon Invite'!G13,'Evergreen Park'!G13,Shepard!G13,Eisenhower!G13,Reavis!G13,'TF North'!G13,'Reed Custer Invite'!G13,'TF South'!G13,'Oak Forest'!G13,'Tinley Invite'!G13,Lemont!G13,Argo!G13,Bremen!G13,Hillcrest!G13,'LWC Invite'!G13,Lockport!G13,'REGIONALS- Harlan'!G13,'REGIONALS - Morris'!G13,'SECTIONALS-Manteno'!G13,'SECTIONALS-Marian Catholic'!G13,'SUPER SECTIONAL'!G13)</f>
        <v>136</v>
      </c>
      <c r="H13" s="12">
        <f>SUM(Richards!H13,HF!H13,'Oak Lawn'!H13,'Oregon Invite'!H13,'Evergreen Park'!H13,Shepard!H13,Eisenhower!H13,Reavis!H13,'TF North'!H13,'Reed Custer Invite'!H13,'TF South'!H13,'Oak Forest'!H13,'Tinley Invite'!H13,Lemont!H13,Argo!H13,Bremen!H13,Hillcrest!H13,'LWC Invite'!H13,Lockport!H13,'REGIONALS- Harlan'!H13,'REGIONALS - Morris'!H13,'SECTIONALS-Manteno'!H13,'SECTIONALS-Marian Catholic'!H13,'SUPER SECTIONAL'!H13)</f>
        <v>855</v>
      </c>
      <c r="I13" s="12">
        <f>SUM(Richards!I13,HF!I13,'Oak Lawn'!I13,'Oregon Invite'!I13,'Evergreen Park'!I13,Shepard!I13,Eisenhower!I13,Reavis!I13,'TF North'!I13,'Reed Custer Invite'!I13,'TF South'!I13,'Oak Forest'!I13,'Tinley Invite'!I13,Lemont!I13,Argo!I13,Bremen!I13,Hillcrest!I13,'LWC Invite'!I13,Lockport!I13,'REGIONALS- Harlan'!I13,'REGIONALS - Morris'!I13,'SECTIONALS-Manteno'!I13,'SECTIONALS-Marian Catholic'!I13,'SUPER SECTIONAL'!I13)</f>
        <v>355</v>
      </c>
      <c r="J13" s="12">
        <f>SUM(Richards!J13,HF!J13,'Oak Lawn'!J13,'Oregon Invite'!J13,'Evergreen Park'!J13,Shepard!J13,Eisenhower!J13,Reavis!J13,'TF North'!J13,'Reed Custer Invite'!J13,'TF South'!J13,'Oak Forest'!J13,'Tinley Invite'!J13,Lemont!J13,Argo!J13,Bremen!J13,Hillcrest!J13,'LWC Invite'!J13,Lockport!J13,'REGIONALS- Harlan'!J13,'REGIONALS - Morris'!J13,'SECTIONALS-Manteno'!J13,'SECTIONALS-Marian Catholic'!J13,'SUPER SECTIONAL'!J13)</f>
        <v>121</v>
      </c>
      <c r="K13" s="30">
        <f t="shared" si="0"/>
        <v>0.27368421052631581</v>
      </c>
      <c r="L13" s="39">
        <f>SUM(Richards!L13,HF!L13,'Oak Lawn'!L13,'Oregon Invite'!L13,'Evergreen Park'!L13,Shepard!L13,Eisenhower!L13,Reavis!L13,'TF North'!L13,'Reed Custer Invite'!L13,'TF South'!L13,'Oak Forest'!L13,'Tinley Invite'!L13,Lemont!L13,Argo!L13,Bremen!L13,Hillcrest!L13,'LWC Invite'!L13,Lockport!L13,'REGIONALS- Harlan'!L13,'REGIONALS - Morris'!L13,'SECTIONALS-Manteno'!L13,'SECTIONALS-Marian Catholic'!L13,'SUPER SECTIONAL'!L13)</f>
        <v>520</v>
      </c>
      <c r="M13" s="39">
        <f>SUM(Richards!M13,HF!M13,'Oak Lawn'!M13,'Oregon Invite'!M13,'Evergreen Park'!M13,Shepard!M13,Eisenhower!M13,Reavis!M13,'TF North'!M13,'Reed Custer Invite'!M13,'TF South'!M13,'Oak Forest'!M13,'Tinley Invite'!M13,Lemont!M13,Argo!M13,Bremen!M13,Hillcrest!M13,'LWC Invite'!M13,Lockport!M13,'REGIONALS- Harlan'!M13,'REGIONALS - Morris'!M13,'SECTIONALS-Manteno'!M13,'SECTIONALS-Marian Catholic'!M13,'SUPER SECTIONAL'!M13)</f>
        <v>170</v>
      </c>
      <c r="N13" s="39">
        <f>SUM(Richards!N13,HF!N13,'Oak Lawn'!N13,'Oregon Invite'!N13,'Evergreen Park'!N13,Shepard!N13,Eisenhower!N13,Reavis!N13,'TF North'!N13,'Reed Custer Invite'!N13,'TF South'!N13,'Oak Forest'!N13,'Tinley Invite'!N13,Lemont!N13,Argo!N13,Bremen!N13,Hillcrest!N13,'LWC Invite'!N13,Lockport!N13,'REGIONALS- Harlan'!N13,'REGIONALS - Morris'!N13,'SECTIONALS-Manteno'!N13,'SECTIONALS-Marian Catholic'!N13,'SUPER SECTIONAL'!N13)</f>
        <v>145</v>
      </c>
      <c r="O13" s="39">
        <f>SUM(Richards!O13,HF!O13,'Oak Lawn'!O13,'Oregon Invite'!O13,'Evergreen Park'!O13,Shepard!O13,Eisenhower!O13,Reavis!O13,'TF North'!O13,'Reed Custer Invite'!O13,'TF South'!O13,'Oak Forest'!O13,'Tinley Invite'!O13,Lemont!O13,Argo!O13,Bremen!O13,Hillcrest!O13,'LWC Invite'!O13,Lockport!O13,'REGIONALS- Harlan'!O13,'REGIONALS - Morris'!O13,'SECTIONALS-Manteno'!O13,'SECTIONALS-Marian Catholic'!O13,'SUPER SECTIONAL'!O13)</f>
        <v>131</v>
      </c>
      <c r="P13" s="39">
        <f>SUM(Richards!P13,HF!P13,'Oak Lawn'!P13,'Oregon Invite'!P13,'Evergreen Park'!P13,Shepard!P13,Eisenhower!P13,Reavis!P13,'TF North'!P13,'Reed Custer Invite'!P13,'TF South'!P13,'Oak Forest'!P13,'Tinley Invite'!P13,Lemont!P13,Argo!P13,Bremen!P13,Hillcrest!P13,'LWC Invite'!P13,Lockport!P13,'REGIONALS- Harlan'!P13,'REGIONALS - Morris'!P13,'SECTIONALS-Manteno'!P13,'SECTIONALS-Marian Catholic'!P13,'SUPER SECTIONAL'!P13)</f>
        <v>76</v>
      </c>
      <c r="Q13" s="27">
        <f t="shared" si="1"/>
        <v>1.7903846153846155</v>
      </c>
      <c r="R13" s="41">
        <f>SUM(Richards!R13,HF!R13,'Oak Lawn'!R13,'Oregon Invite'!R13,'Evergreen Park'!R13,Shepard!R13,Eisenhower!R13,Reavis!R13,'TF North'!R13,'Reed Custer Invite'!R13,'TF South'!R13,'Oak Forest'!R13,'Tinley Invite'!R13,Lemont!R13,Argo!R13,Bremen!R13,Hillcrest!R13,'LWC Invite'!R13,Lockport!R13,'REGIONALS- Harlan'!R13,'REGIONALS - Morris'!R13,'SECTIONALS-Manteno'!R13,'SECTIONALS-Marian Catholic'!R13,'SUPER SECTIONAL'!R13)</f>
        <v>309</v>
      </c>
      <c r="S13" s="41">
        <f>SUM(Richards!S13,HF!S13,'Oak Lawn'!S13,'Oregon Invite'!S13,'Evergreen Park'!S13,Shepard!S13,Eisenhower!S13,Reavis!S13,'TF North'!S13,'Reed Custer Invite'!S13,'TF South'!S13,'Oak Forest'!S13,'Tinley Invite'!S13,Lemont!S13,Argo!S13,Bremen!S13,Hillcrest!S13,'LWC Invite'!S13,Lockport!S13,'REGIONALS- Harlan'!S13,'REGIONALS - Morris'!S13,'SECTIONALS-Manteno'!S13,'SECTIONALS-Marian Catholic'!S13,'SUPER SECTIONAL'!S13)</f>
        <v>0</v>
      </c>
      <c r="T13" s="41">
        <f>SUM(Richards!T13,HF!T13,'Oak Lawn'!T13,'Oregon Invite'!T13,'Evergreen Park'!T13,Shepard!T13,Eisenhower!T13,Reavis!T13,'TF North'!T13,'Reed Custer Invite'!T13,'TF South'!T13,'Oak Forest'!T13,'Tinley Invite'!T13,Lemont!T13,Argo!T13,Bremen!T13,Hillcrest!T13,'LWC Invite'!T13,Lockport!T13,'REGIONALS- Harlan'!T13,'REGIONALS - Morris'!T13,'SECTIONALS-Manteno'!T13,'SECTIONALS-Marian Catholic'!T13,'SUPER SECTIONAL'!T13)</f>
        <v>0</v>
      </c>
      <c r="U13" s="41">
        <f>SUM(Richards!U13,HF!U13,'Oak Lawn'!U13,'Oregon Invite'!U13,'Evergreen Park'!U13,Shepard!U13,Eisenhower!U13,Reavis!U13,'TF North'!U13,'Reed Custer Invite'!U13,'TF South'!U13,'Oak Forest'!U13,'Tinley Invite'!U13,Lemont!U13,Argo!U13,Bremen!U13,Hillcrest!U13,'LWC Invite'!U13,Lockport!U13,'REGIONALS- Harlan'!U13,'REGIONALS - Morris'!U13,'SECTIONALS-Manteno'!U13,'SECTIONALS-Marian Catholic'!U13,'SUPER SECTIONAL'!U13)</f>
        <v>0</v>
      </c>
      <c r="V13" s="41">
        <f>SUM(Richards!V13,HF!V13,'Oak Lawn'!V13,'Oregon Invite'!V13,'Evergreen Park'!V13,Shepard!V13,Eisenhower!V13,Reavis!V13,'TF North'!V13,'Reed Custer Invite'!V13,'TF South'!V13,'Oak Forest'!V13,'Tinley Invite'!V13,Lemont!V13,Argo!V13,Bremen!V13,Hillcrest!V13,'LWC Invite'!V13,Lockport!V13,'REGIONALS- Harlan'!V13,'REGIONALS - Morris'!V13,'SECTIONALS-Manteno'!V13,'SECTIONALS-Marian Catholic'!V13,'SUPER SECTIONAL'!V13)</f>
        <v>3</v>
      </c>
      <c r="W13" s="41">
        <f>SUM(Richards!W13,HF!W13,'Oak Lawn'!W13,'Oregon Invite'!W13,'Evergreen Park'!W13,Shepard!W13,Eisenhower!W13,Reavis!W13,'TF North'!W13,'Reed Custer Invite'!W13,'TF South'!W13,'Oak Forest'!W13,'Tinley Invite'!W13,Lemont!W13,Argo!W13,Bremen!W13,Hillcrest!W13,'LWC Invite'!W13,Lockport!W13,'REGIONALS- Harlan'!W13,'REGIONALS - Morris'!W13,'SECTIONALS-Manteno'!W13,'SECTIONALS-Marian Catholic'!W13,'SUPER SECTIONAL'!W13)</f>
        <v>37</v>
      </c>
      <c r="X13" s="40">
        <f>SUM(Richards!X13,HF!X13,'Oak Lawn'!X13,'Oregon Invite'!X13,'Evergreen Park'!X13,Shepard!X13,Eisenhower!X13,Reavis!X13,'TF North'!X13,'Reed Custer Invite'!X13,'TF South'!X13,'Oak Forest'!X13,'Tinley Invite'!X13,Lemont!X13,Argo!X13,Bremen!X13,Hillcrest!X13,'LWC Invite'!X13,Lockport!X13,'REGIONALS- Harlan'!X13,'REGIONALS - Morris'!X13,'SECTIONALS-Manteno'!X13,'SECTIONALS-Marian Catholic'!X13,'SUPER SECTIONAL'!X13)</f>
        <v>2</v>
      </c>
    </row>
    <row r="14" spans="1:24" ht="15.6" customHeight="1" thickBot="1" x14ac:dyDescent="0.25">
      <c r="A14" s="25">
        <v>5</v>
      </c>
      <c r="B14" s="25" t="s">
        <v>37</v>
      </c>
      <c r="C14" s="12">
        <f>SUM(Richards!C14,HF!C14,'Oak Lawn'!C14,'Oregon Invite'!C14,'Evergreen Park'!C14,Shepard!C14,Eisenhower!C14,Reavis!C14,'TF North'!C14,'Reed Custer Invite'!C14,'TF South'!C14,'Oak Forest'!C14,'Tinley Invite'!C14,Lemont!C14,Argo!C14,Bremen!C14,Hillcrest!C14,'LWC Invite'!C14,Lockport!C14,'REGIONALS- Harlan'!C14,'REGIONALS - Morris'!C14,'SECTIONALS-Manteno'!C14,'SECTIONALS-Marian Catholic'!C14,'SUPER SECTIONAL'!C14)</f>
        <v>38</v>
      </c>
      <c r="D14" s="12">
        <f>SUM(Richards!D14,HF!D14,'Oak Lawn'!D14,'Oregon Invite'!D14,'Evergreen Park'!D14,Shepard!D14,Eisenhower!D14,Reavis!D14,'TF North'!D14,'Reed Custer Invite'!D14,'TF South'!D14,'Oak Forest'!D14,'Tinley Invite'!D14,Lemont!D14,Argo!D14,Bremen!D14,Hillcrest!D14,'LWC Invite'!D14,Lockport!D14,'REGIONALS- Harlan'!D14,'REGIONALS - Morris'!D14,'SECTIONALS-Manteno'!D14,'SECTIONALS-Marian Catholic'!D14,'SUPER SECTIONAL'!D14)</f>
        <v>211</v>
      </c>
      <c r="E14" s="12">
        <f>SUM(Richards!E14,HF!E14,'Oak Lawn'!E14,'Oregon Invite'!E14,'Evergreen Park'!E14,Shepard!E14,Eisenhower!E14,Reavis!E14,'TF North'!E14,'Reed Custer Invite'!E14,'TF South'!E14,'Oak Forest'!E14,'Tinley Invite'!E14,Lemont!E14,Argo!E14,Bremen!E14,Hillcrest!E14,'LWC Invite'!E14,Lockport!E14,'REGIONALS- Harlan'!E14,'REGIONALS - Morris'!E14,'SECTIONALS-Manteno'!E14,'SECTIONALS-Marian Catholic'!E14,'SUPER SECTIONAL'!E14)</f>
        <v>21</v>
      </c>
      <c r="F14" s="12">
        <f>SUM(Richards!F14,HF!F14,'Oak Lawn'!F14,'Oregon Invite'!F14,'Evergreen Park'!F14,Shepard!F14,Eisenhower!F14,Reavis!F14,'TF North'!F14,'Reed Custer Invite'!F14,'TF South'!F14,'Oak Forest'!F14,'Tinley Invite'!F14,Lemont!F14,Argo!F14,Bremen!F14,Hillcrest!F14,'LWC Invite'!F14,Lockport!F14,'REGIONALS- Harlan'!F14,'REGIONALS - Morris'!F14,'SECTIONALS-Manteno'!F14,'SECTIONALS-Marian Catholic'!F14,'SUPER SECTIONAL'!F14)</f>
        <v>37</v>
      </c>
      <c r="G14" s="12">
        <f>SUM(Richards!G14,HF!G14,'Oak Lawn'!G14,'Oregon Invite'!G14,'Evergreen Park'!G14,Shepard!G14,Eisenhower!G14,Reavis!G14,'TF North'!G14,'Reed Custer Invite'!G14,'TF South'!G14,'Oak Forest'!G14,'Tinley Invite'!G14,Lemont!G14,Argo!G14,Bremen!G14,Hillcrest!G14,'LWC Invite'!G14,Lockport!G14,'REGIONALS- Harlan'!G14,'REGIONALS - Morris'!G14,'SECTIONALS-Manteno'!G14,'SECTIONALS-Marian Catholic'!G14,'SUPER SECTIONAL'!G14)</f>
        <v>94</v>
      </c>
      <c r="H14" s="12">
        <f>SUM(Richards!H14,HF!H14,'Oak Lawn'!H14,'Oregon Invite'!H14,'Evergreen Park'!H14,Shepard!H14,Eisenhower!H14,Reavis!H14,'TF North'!H14,'Reed Custer Invite'!H14,'TF South'!H14,'Oak Forest'!H14,'Tinley Invite'!H14,Lemont!H14,Argo!H14,Bremen!H14,Hillcrest!H14,'LWC Invite'!H14,Lockport!H14,'REGIONALS- Harlan'!H14,'REGIONALS - Morris'!H14,'SECTIONALS-Manteno'!H14,'SECTIONALS-Marian Catholic'!H14,'SUPER SECTIONAL'!H14)</f>
        <v>13</v>
      </c>
      <c r="I14" s="12">
        <f>SUM(Richards!I14,HF!I14,'Oak Lawn'!I14,'Oregon Invite'!I14,'Evergreen Park'!I14,Shepard!I14,Eisenhower!I14,Reavis!I14,'TF North'!I14,'Reed Custer Invite'!I14,'TF South'!I14,'Oak Forest'!I14,'Tinley Invite'!I14,Lemont!I14,Argo!I14,Bremen!I14,Hillcrest!I14,'LWC Invite'!I14,Lockport!I14,'REGIONALS- Harlan'!I14,'REGIONALS - Morris'!I14,'SECTIONALS-Manteno'!I14,'SECTIONALS-Marian Catholic'!I14,'SUPER SECTIONAL'!I14)</f>
        <v>1</v>
      </c>
      <c r="J14" s="12">
        <f>SUM(Richards!J14,HF!J14,'Oak Lawn'!J14,'Oregon Invite'!J14,'Evergreen Park'!J14,Shepard!J14,Eisenhower!J14,Reavis!J14,'TF North'!J14,'Reed Custer Invite'!J14,'TF South'!J14,'Oak Forest'!J14,'Tinley Invite'!J14,Lemont!J14,Argo!J14,Bremen!J14,Hillcrest!J14,'LWC Invite'!J14,Lockport!J14,'REGIONALS- Harlan'!J14,'REGIONALS - Morris'!J14,'SECTIONALS-Manteno'!J14,'SECTIONALS-Marian Catholic'!J14,'SUPER SECTIONAL'!J14)</f>
        <v>2</v>
      </c>
      <c r="K14" s="30">
        <f t="shared" si="0"/>
        <v>-7.6923076923076927E-2</v>
      </c>
      <c r="L14" s="39">
        <f>SUM(Richards!L14,HF!L14,'Oak Lawn'!L14,'Oregon Invite'!L14,'Evergreen Park'!L14,Shepard!L14,Eisenhower!L14,Reavis!L14,'TF North'!L14,'Reed Custer Invite'!L14,'TF South'!L14,'Oak Forest'!L14,'Tinley Invite'!L14,Lemont!L14,Argo!L14,Bremen!L14,Hillcrest!L14,'LWC Invite'!L14,Lockport!L14,'REGIONALS- Harlan'!L14,'REGIONALS - Morris'!L14,'SECTIONALS-Manteno'!L14,'SECTIONALS-Marian Catholic'!L14,'SUPER SECTIONAL'!L14)</f>
        <v>142</v>
      </c>
      <c r="M14" s="39">
        <f>SUM(Richards!M14,HF!M14,'Oak Lawn'!M14,'Oregon Invite'!M14,'Evergreen Park'!M14,Shepard!M14,Eisenhower!M14,Reavis!M14,'TF North'!M14,'Reed Custer Invite'!M14,'TF South'!M14,'Oak Forest'!M14,'Tinley Invite'!M14,Lemont!M14,Argo!M14,Bremen!M14,Hillcrest!M14,'LWC Invite'!M14,Lockport!M14,'REGIONALS- Harlan'!M14,'REGIONALS - Morris'!M14,'SECTIONALS-Manteno'!M14,'SECTIONALS-Marian Catholic'!M14,'SUPER SECTIONAL'!M14)</f>
        <v>53</v>
      </c>
      <c r="N14" s="39">
        <f>SUM(Richards!N14,HF!N14,'Oak Lawn'!N14,'Oregon Invite'!N14,'Evergreen Park'!N14,Shepard!N14,Eisenhower!N14,Reavis!N14,'TF North'!N14,'Reed Custer Invite'!N14,'TF South'!N14,'Oak Forest'!N14,'Tinley Invite'!N14,Lemont!N14,Argo!N14,Bremen!N14,Hillcrest!N14,'LWC Invite'!N14,Lockport!N14,'REGIONALS- Harlan'!N14,'REGIONALS - Morris'!N14,'SECTIONALS-Manteno'!N14,'SECTIONALS-Marian Catholic'!N14,'SUPER SECTIONAL'!N14)</f>
        <v>33</v>
      </c>
      <c r="O14" s="39">
        <f>SUM(Richards!O14,HF!O14,'Oak Lawn'!O14,'Oregon Invite'!O14,'Evergreen Park'!O14,Shepard!O14,Eisenhower!O14,Reavis!O14,'TF North'!O14,'Reed Custer Invite'!O14,'TF South'!O14,'Oak Forest'!O14,'Tinley Invite'!O14,Lemont!O14,Argo!O14,Bremen!O14,Hillcrest!O14,'LWC Invite'!O14,Lockport!O14,'REGIONALS- Harlan'!O14,'REGIONALS - Morris'!O14,'SECTIONALS-Manteno'!O14,'SECTIONALS-Marian Catholic'!O14,'SUPER SECTIONAL'!O14)</f>
        <v>23</v>
      </c>
      <c r="P14" s="39">
        <f>SUM(Richards!P14,HF!P14,'Oak Lawn'!P14,'Oregon Invite'!P14,'Evergreen Park'!P14,Shepard!P14,Eisenhower!P14,Reavis!P14,'TF North'!P14,'Reed Custer Invite'!P14,'TF South'!P14,'Oak Forest'!P14,'Tinley Invite'!P14,Lemont!P14,Argo!P14,Bremen!P14,Hillcrest!P14,'LWC Invite'!P14,Lockport!P14,'REGIONALS- Harlan'!P14,'REGIONALS - Morris'!P14,'SECTIONALS-Manteno'!P14,'SECTIONALS-Marian Catholic'!P14,'SUPER SECTIONAL'!P14)</f>
        <v>33</v>
      </c>
      <c r="Q14" s="27">
        <f t="shared" si="1"/>
        <v>1.7464788732394365</v>
      </c>
      <c r="R14" s="41">
        <f>SUM(Richards!R14,HF!R14,'Oak Lawn'!R14,'Oregon Invite'!R14,'Evergreen Park'!R14,Shepard!R14,Eisenhower!R14,Reavis!R14,'TF North'!R14,'Reed Custer Invite'!R14,'TF South'!R14,'Oak Forest'!R14,'Tinley Invite'!R14,Lemont!R14,Argo!R14,Bremen!R14,Hillcrest!R14,'LWC Invite'!R14,Lockport!R14,'REGIONALS- Harlan'!R14,'REGIONALS - Morris'!R14,'SECTIONALS-Manteno'!R14,'SECTIONALS-Marian Catholic'!R14,'SUPER SECTIONAL'!R14)</f>
        <v>184</v>
      </c>
      <c r="S14" s="41">
        <f>SUM(Richards!S14,HF!S14,'Oak Lawn'!S14,'Oregon Invite'!S14,'Evergreen Park'!S14,Shepard!S14,Eisenhower!S14,Reavis!S14,'TF North'!S14,'Reed Custer Invite'!S14,'TF South'!S14,'Oak Forest'!S14,'Tinley Invite'!S14,Lemont!S14,Argo!S14,Bremen!S14,Hillcrest!S14,'LWC Invite'!S14,Lockport!S14,'REGIONALS- Harlan'!S14,'REGIONALS - Morris'!S14,'SECTIONALS-Manteno'!S14,'SECTIONALS-Marian Catholic'!S14,'SUPER SECTIONAL'!S14)</f>
        <v>0</v>
      </c>
      <c r="T14" s="41">
        <f>SUM(Richards!T14,HF!T14,'Oak Lawn'!T14,'Oregon Invite'!T14,'Evergreen Park'!T14,Shepard!T14,Eisenhower!T14,Reavis!T14,'TF North'!T14,'Reed Custer Invite'!T14,'TF South'!T14,'Oak Forest'!T14,'Tinley Invite'!T14,Lemont!T14,Argo!T14,Bremen!T14,Hillcrest!T14,'LWC Invite'!T14,Lockport!T14,'REGIONALS- Harlan'!T14,'REGIONALS - Morris'!T14,'SECTIONALS-Manteno'!T14,'SECTIONALS-Marian Catholic'!T14,'SUPER SECTIONAL'!T14)</f>
        <v>0</v>
      </c>
      <c r="U14" s="41">
        <f>SUM(Richards!U14,HF!U14,'Oak Lawn'!U14,'Oregon Invite'!U14,'Evergreen Park'!U14,Shepard!U14,Eisenhower!U14,Reavis!U14,'TF North'!U14,'Reed Custer Invite'!U14,'TF South'!U14,'Oak Forest'!U14,'Tinley Invite'!U14,Lemont!U14,Argo!U14,Bremen!U14,Hillcrest!U14,'LWC Invite'!U14,Lockport!U14,'REGIONALS- Harlan'!U14,'REGIONALS - Morris'!U14,'SECTIONALS-Manteno'!U14,'SECTIONALS-Marian Catholic'!U14,'SUPER SECTIONAL'!U14)</f>
        <v>0</v>
      </c>
      <c r="V14" s="41">
        <f>SUM(Richards!V14,HF!V14,'Oak Lawn'!V14,'Oregon Invite'!V14,'Evergreen Park'!V14,Shepard!V14,Eisenhower!V14,Reavis!V14,'TF North'!V14,'Reed Custer Invite'!V14,'TF South'!V14,'Oak Forest'!V14,'Tinley Invite'!V14,Lemont!V14,Argo!V14,Bremen!V14,Hillcrest!V14,'LWC Invite'!V14,Lockport!V14,'REGIONALS- Harlan'!V14,'REGIONALS - Morris'!V14,'SECTIONALS-Manteno'!V14,'SECTIONALS-Marian Catholic'!V14,'SUPER SECTIONAL'!V14)</f>
        <v>0</v>
      </c>
      <c r="W14" s="41">
        <f>SUM(Richards!W14,HF!W14,'Oak Lawn'!W14,'Oregon Invite'!W14,'Evergreen Park'!W14,Shepard!W14,Eisenhower!W14,Reavis!W14,'TF North'!W14,'Reed Custer Invite'!W14,'TF South'!W14,'Oak Forest'!W14,'Tinley Invite'!W14,Lemont!W14,Argo!W14,Bremen!W14,Hillcrest!W14,'LWC Invite'!W14,Lockport!W14,'REGIONALS- Harlan'!W14,'REGIONALS - Morris'!W14,'SECTIONALS-Manteno'!W14,'SECTIONALS-Marian Catholic'!W14,'SUPER SECTIONAL'!W14)</f>
        <v>0</v>
      </c>
      <c r="X14" s="40">
        <f>SUM(Richards!X14,HF!X14,'Oak Lawn'!X14,'Oregon Invite'!X14,'Evergreen Park'!X14,Shepard!X14,Eisenhower!X14,Reavis!X14,'TF North'!X14,'Reed Custer Invite'!X14,'TF South'!X14,'Oak Forest'!X14,'Tinley Invite'!X14,Lemont!X14,Argo!X14,Bremen!X14,Hillcrest!X14,'LWC Invite'!X14,Lockport!X14,'REGIONALS- Harlan'!X14,'REGIONALS - Morris'!X14,'SECTIONALS-Manteno'!X14,'SECTIONALS-Marian Catholic'!X14,'SUPER SECTIONAL'!X14)</f>
        <v>0</v>
      </c>
    </row>
    <row r="15" spans="1:24" ht="15.6" customHeight="1" thickBot="1" x14ac:dyDescent="0.25">
      <c r="A15" s="25">
        <v>6</v>
      </c>
      <c r="B15" s="25" t="s">
        <v>30</v>
      </c>
      <c r="C15" s="12">
        <f>SUM(Richards!C15,HF!C15,'Oak Lawn'!C15,'Oregon Invite'!C15,'Evergreen Park'!C15,Shepard!C15,Eisenhower!C15,Reavis!C15,'TF North'!C15,'Reed Custer Invite'!C15,'TF South'!C15,'Oak Forest'!C15,'Tinley Invite'!C15,Lemont!C15,Argo!C15,Bremen!C15,Hillcrest!C15,'LWC Invite'!C15,Lockport!C15,'REGIONALS- Harlan'!C15,'REGIONALS - Morris'!C15,'SECTIONALS-Manteno'!C15,'SECTIONALS-Marian Catholic'!C15,'SUPER SECTIONAL'!C15)</f>
        <v>37</v>
      </c>
      <c r="D15" s="12">
        <f>SUM(Richards!D15,HF!D15,'Oak Lawn'!D15,'Oregon Invite'!D15,'Evergreen Park'!D15,Shepard!D15,Eisenhower!D15,Reavis!D15,'TF North'!D15,'Reed Custer Invite'!D15,'TF South'!D15,'Oak Forest'!D15,'Tinley Invite'!D15,Lemont!D15,Argo!D15,Bremen!D15,Hillcrest!D15,'LWC Invite'!D15,Lockport!D15,'REGIONALS- Harlan'!D15,'REGIONALS - Morris'!D15,'SECTIONALS-Manteno'!D15,'SECTIONALS-Marian Catholic'!D15,'SUPER SECTIONAL'!D15)</f>
        <v>0</v>
      </c>
      <c r="E15" s="12">
        <f>SUM(Richards!E15,HF!E15,'Oak Lawn'!E15,'Oregon Invite'!E15,'Evergreen Park'!E15,Shepard!E15,Eisenhower!E15,Reavis!E15,'TF North'!E15,'Reed Custer Invite'!E15,'TF South'!E15,'Oak Forest'!E15,'Tinley Invite'!E15,Lemont!E15,Argo!E15,Bremen!E15,Hillcrest!E15,'LWC Invite'!E15,Lockport!E15,'REGIONALS- Harlan'!E15,'REGIONALS - Morris'!E15,'SECTIONALS-Manteno'!E15,'SECTIONALS-Marian Catholic'!E15,'SUPER SECTIONAL'!E15)</f>
        <v>0</v>
      </c>
      <c r="F15" s="12">
        <f>SUM(Richards!F15,HF!F15,'Oak Lawn'!F15,'Oregon Invite'!F15,'Evergreen Park'!F15,Shepard!F15,Eisenhower!F15,Reavis!F15,'TF North'!F15,'Reed Custer Invite'!F15,'TF South'!F15,'Oak Forest'!F15,'Tinley Invite'!F15,Lemont!F15,Argo!F15,Bremen!F15,Hillcrest!F15,'LWC Invite'!F15,Lockport!F15,'REGIONALS- Harlan'!F15,'REGIONALS - Morris'!F15,'SECTIONALS-Manteno'!F15,'SECTIONALS-Marian Catholic'!F15,'SUPER SECTIONAL'!F15)</f>
        <v>0</v>
      </c>
      <c r="G15" s="12">
        <f>SUM(Richards!G15,HF!G15,'Oak Lawn'!G15,'Oregon Invite'!G15,'Evergreen Park'!G15,Shepard!G15,Eisenhower!G15,Reavis!G15,'TF North'!G15,'Reed Custer Invite'!G15,'TF South'!G15,'Oak Forest'!G15,'Tinley Invite'!G15,Lemont!G15,Argo!G15,Bremen!G15,Hillcrest!G15,'LWC Invite'!G15,Lockport!G15,'REGIONALS- Harlan'!G15,'REGIONALS - Morris'!G15,'SECTIONALS-Manteno'!G15,'SECTIONALS-Marian Catholic'!G15,'SUPER SECTIONAL'!G15)</f>
        <v>0</v>
      </c>
      <c r="H15" s="12">
        <f>SUM(Richards!H15,HF!H15,'Oak Lawn'!H15,'Oregon Invite'!H15,'Evergreen Park'!H15,Shepard!H15,Eisenhower!H15,Reavis!H15,'TF North'!H15,'Reed Custer Invite'!H15,'TF South'!H15,'Oak Forest'!H15,'Tinley Invite'!H15,Lemont!H15,Argo!H15,Bremen!H15,Hillcrest!H15,'LWC Invite'!H15,Lockport!H15,'REGIONALS- Harlan'!H15,'REGIONALS - Morris'!H15,'SECTIONALS-Manteno'!H15,'SECTIONALS-Marian Catholic'!H15,'SUPER SECTIONAL'!H15)</f>
        <v>299</v>
      </c>
      <c r="I15" s="12">
        <f>SUM(Richards!I15,HF!I15,'Oak Lawn'!I15,'Oregon Invite'!I15,'Evergreen Park'!I15,Shepard!I15,Eisenhower!I15,Reavis!I15,'TF North'!I15,'Reed Custer Invite'!I15,'TF South'!I15,'Oak Forest'!I15,'Tinley Invite'!I15,Lemont!I15,Argo!I15,Bremen!I15,Hillcrest!I15,'LWC Invite'!I15,Lockport!I15,'REGIONALS- Harlan'!I15,'REGIONALS - Morris'!I15,'SECTIONALS-Manteno'!I15,'SECTIONALS-Marian Catholic'!I15,'SUPER SECTIONAL'!I15)</f>
        <v>148</v>
      </c>
      <c r="J15" s="12">
        <f>SUM(Richards!J15,HF!J15,'Oak Lawn'!J15,'Oregon Invite'!J15,'Evergreen Park'!J15,Shepard!J15,Eisenhower!J15,Reavis!J15,'TF North'!J15,'Reed Custer Invite'!J15,'TF South'!J15,'Oak Forest'!J15,'Tinley Invite'!J15,Lemont!J15,Argo!J15,Bremen!J15,Hillcrest!J15,'LWC Invite'!J15,Lockport!J15,'REGIONALS- Harlan'!J15,'REGIONALS - Morris'!J15,'SECTIONALS-Manteno'!J15,'SECTIONALS-Marian Catholic'!J15,'SUPER SECTIONAL'!J15)</f>
        <v>41</v>
      </c>
      <c r="K15" s="30">
        <f t="shared" si="0"/>
        <v>0.35785953177257523</v>
      </c>
      <c r="L15" s="39">
        <f>SUM(Richards!L15,HF!L15,'Oak Lawn'!L15,'Oregon Invite'!L15,'Evergreen Park'!L15,Shepard!L15,Eisenhower!L15,Reavis!L15,'TF North'!L15,'Reed Custer Invite'!L15,'TF South'!L15,'Oak Forest'!L15,'Tinley Invite'!L15,Lemont!L15,Argo!L15,Bremen!L15,Hillcrest!L15,'LWC Invite'!L15,Lockport!L15,'REGIONALS- Harlan'!L15,'REGIONALS - Morris'!L15,'SECTIONALS-Manteno'!L15,'SECTIONALS-Marian Catholic'!L15,'SUPER SECTIONAL'!L15)</f>
        <v>0</v>
      </c>
      <c r="M15" s="39">
        <f>SUM(Richards!M15,HF!M15,'Oak Lawn'!M15,'Oregon Invite'!M15,'Evergreen Park'!M15,Shepard!M15,Eisenhower!M15,Reavis!M15,'TF North'!M15,'Reed Custer Invite'!M15,'TF South'!M15,'Oak Forest'!M15,'Tinley Invite'!M15,Lemont!M15,Argo!M15,Bremen!M15,Hillcrest!M15,'LWC Invite'!M15,Lockport!M15,'REGIONALS- Harlan'!M15,'REGIONALS - Morris'!M15,'SECTIONALS-Manteno'!M15,'SECTIONALS-Marian Catholic'!M15,'SUPER SECTIONAL'!M15)</f>
        <v>0</v>
      </c>
      <c r="N15" s="39">
        <f>SUM(Richards!N15,HF!N15,'Oak Lawn'!N15,'Oregon Invite'!N15,'Evergreen Park'!N15,Shepard!N15,Eisenhower!N15,Reavis!N15,'TF North'!N15,'Reed Custer Invite'!N15,'TF South'!N15,'Oak Forest'!N15,'Tinley Invite'!N15,Lemont!N15,Argo!N15,Bremen!N15,Hillcrest!N15,'LWC Invite'!N15,Lockport!N15,'REGIONALS- Harlan'!N15,'REGIONALS - Morris'!N15,'SECTIONALS-Manteno'!N15,'SECTIONALS-Marian Catholic'!N15,'SUPER SECTIONAL'!N15)</f>
        <v>0</v>
      </c>
      <c r="O15" s="39">
        <f>SUM(Richards!O15,HF!O15,'Oak Lawn'!O15,'Oregon Invite'!O15,'Evergreen Park'!O15,Shepard!O15,Eisenhower!O15,Reavis!O15,'TF North'!O15,'Reed Custer Invite'!O15,'TF South'!O15,'Oak Forest'!O15,'Tinley Invite'!O15,Lemont!O15,Argo!O15,Bremen!O15,Hillcrest!O15,'LWC Invite'!O15,Lockport!O15,'REGIONALS- Harlan'!O15,'REGIONALS - Morris'!O15,'SECTIONALS-Manteno'!O15,'SECTIONALS-Marian Catholic'!O15,'SUPER SECTIONAL'!O15)</f>
        <v>0</v>
      </c>
      <c r="P15" s="39">
        <f>SUM(Richards!P15,HF!P15,'Oak Lawn'!P15,'Oregon Invite'!P15,'Evergreen Park'!P15,Shepard!P15,Eisenhower!P15,Reavis!P15,'TF North'!P15,'Reed Custer Invite'!P15,'TF South'!P15,'Oak Forest'!P15,'Tinley Invite'!P15,Lemont!P15,Argo!P15,Bremen!P15,Hillcrest!P15,'LWC Invite'!P15,Lockport!P15,'REGIONALS- Harlan'!P15,'REGIONALS - Morris'!P15,'SECTIONALS-Manteno'!P15,'SECTIONALS-Marian Catholic'!P15,'SUPER SECTIONAL'!P15)</f>
        <v>0</v>
      </c>
      <c r="Q15" s="27" t="e">
        <f t="shared" si="1"/>
        <v>#DIV/0!</v>
      </c>
      <c r="R15" s="41">
        <f>SUM(Richards!R15,HF!R15,'Oak Lawn'!R15,'Oregon Invite'!R15,'Evergreen Park'!R15,Shepard!R15,Eisenhower!R15,Reavis!R15,'TF North'!R15,'Reed Custer Invite'!R15,'TF South'!R15,'Oak Forest'!R15,'Tinley Invite'!R15,Lemont!R15,Argo!R15,Bremen!R15,Hillcrest!R15,'LWC Invite'!R15,Lockport!R15,'REGIONALS- Harlan'!R15,'REGIONALS - Morris'!R15,'SECTIONALS-Manteno'!R15,'SECTIONALS-Marian Catholic'!R15,'SUPER SECTIONAL'!R15)</f>
        <v>14</v>
      </c>
      <c r="S15" s="41">
        <f>SUM(Richards!S15,HF!S15,'Oak Lawn'!S15,'Oregon Invite'!S15,'Evergreen Park'!S15,Shepard!S15,Eisenhower!S15,Reavis!S15,'TF North'!S15,'Reed Custer Invite'!S15,'TF South'!S15,'Oak Forest'!S15,'Tinley Invite'!S15,Lemont!S15,Argo!S15,Bremen!S15,Hillcrest!S15,'LWC Invite'!S15,Lockport!S15,'REGIONALS- Harlan'!S15,'REGIONALS - Morris'!S15,'SECTIONALS-Manteno'!S15,'SECTIONALS-Marian Catholic'!S15,'SUPER SECTIONAL'!S15)</f>
        <v>0</v>
      </c>
      <c r="T15" s="41">
        <f>SUM(Richards!T15,HF!T15,'Oak Lawn'!T15,'Oregon Invite'!T15,'Evergreen Park'!T15,Shepard!T15,Eisenhower!T15,Reavis!T15,'TF North'!T15,'Reed Custer Invite'!T15,'TF South'!T15,'Oak Forest'!T15,'Tinley Invite'!T15,Lemont!T15,Argo!T15,Bremen!T15,Hillcrest!T15,'LWC Invite'!T15,Lockport!T15,'REGIONALS- Harlan'!T15,'REGIONALS - Morris'!T15,'SECTIONALS-Manteno'!T15,'SECTIONALS-Marian Catholic'!T15,'SUPER SECTIONAL'!T15)</f>
        <v>0</v>
      </c>
      <c r="U15" s="41">
        <f>SUM(Richards!U15,HF!U15,'Oak Lawn'!U15,'Oregon Invite'!U15,'Evergreen Park'!U15,Shepard!U15,Eisenhower!U15,Reavis!U15,'TF North'!U15,'Reed Custer Invite'!U15,'TF South'!U15,'Oak Forest'!U15,'Tinley Invite'!U15,Lemont!U15,Argo!U15,Bremen!U15,Hillcrest!U15,'LWC Invite'!U15,Lockport!U15,'REGIONALS- Harlan'!U15,'REGIONALS - Morris'!U15,'SECTIONALS-Manteno'!U15,'SECTIONALS-Marian Catholic'!U15,'SUPER SECTIONAL'!U15)</f>
        <v>0</v>
      </c>
      <c r="V15" s="41">
        <f>SUM(Richards!V15,HF!V15,'Oak Lawn'!V15,'Oregon Invite'!V15,'Evergreen Park'!V15,Shepard!V15,Eisenhower!V15,Reavis!V15,'TF North'!V15,'Reed Custer Invite'!V15,'TF South'!V15,'Oak Forest'!V15,'Tinley Invite'!V15,Lemont!V15,Argo!V15,Bremen!V15,Hillcrest!V15,'LWC Invite'!V15,Lockport!V15,'REGIONALS- Harlan'!V15,'REGIONALS - Morris'!V15,'SECTIONALS-Manteno'!V15,'SECTIONALS-Marian Catholic'!V15,'SUPER SECTIONAL'!V15)</f>
        <v>1</v>
      </c>
      <c r="W15" s="41">
        <f>SUM(Richards!W15,HF!W15,'Oak Lawn'!W15,'Oregon Invite'!W15,'Evergreen Park'!W15,Shepard!W15,Eisenhower!W15,Reavis!W15,'TF North'!W15,'Reed Custer Invite'!W15,'TF South'!W15,'Oak Forest'!W15,'Tinley Invite'!W15,Lemont!W15,Argo!W15,Bremen!W15,Hillcrest!W15,'LWC Invite'!W15,Lockport!W15,'REGIONALS- Harlan'!W15,'REGIONALS - Morris'!W15,'SECTIONALS-Manteno'!W15,'SECTIONALS-Marian Catholic'!W15,'SUPER SECTIONAL'!W15)</f>
        <v>62</v>
      </c>
      <c r="X15" s="40">
        <f>SUM(Richards!X15,HF!X15,'Oak Lawn'!X15,'Oregon Invite'!X15,'Evergreen Park'!X15,Shepard!X15,Eisenhower!X15,Reavis!X15,'TF North'!X15,'Reed Custer Invite'!X15,'TF South'!X15,'Oak Forest'!X15,'Tinley Invite'!X15,Lemont!X15,Argo!X15,Bremen!X15,Hillcrest!X15,'LWC Invite'!X15,Lockport!X15,'REGIONALS- Harlan'!X15,'REGIONALS - Morris'!X15,'SECTIONALS-Manteno'!X15,'SECTIONALS-Marian Catholic'!X15,'SUPER SECTIONAL'!X15)</f>
        <v>10</v>
      </c>
    </row>
    <row r="16" spans="1:24" ht="15.6" customHeight="1" thickBot="1" x14ac:dyDescent="0.25">
      <c r="A16" s="25">
        <v>7</v>
      </c>
      <c r="B16" s="25" t="s">
        <v>31</v>
      </c>
      <c r="C16" s="12">
        <f>SUM(Richards!C16,HF!C16,'Oak Lawn'!C16,'Oregon Invite'!C16,'Evergreen Park'!C16,Shepard!C16,Eisenhower!C16,Reavis!C16,'TF North'!C16,'Reed Custer Invite'!C16,'TF South'!C16,'Oak Forest'!C16,'Tinley Invite'!C16,Lemont!C16,Argo!C16,Bremen!C16,Hillcrest!C16,'LWC Invite'!C16,Lockport!C16,'REGIONALS- Harlan'!C16,'REGIONALS - Morris'!C16,'SECTIONALS-Manteno'!C16,'SECTIONALS-Marian Catholic'!C16,'SUPER SECTIONAL'!C16)</f>
        <v>31</v>
      </c>
      <c r="D16" s="12">
        <f>SUM(Richards!D16,HF!D16,'Oak Lawn'!D16,'Oregon Invite'!D16,'Evergreen Park'!D16,Shepard!D16,Eisenhower!D16,Reavis!D16,'TF North'!D16,'Reed Custer Invite'!D16,'TF South'!D16,'Oak Forest'!D16,'Tinley Invite'!D16,Lemont!D16,Argo!D16,Bremen!D16,Hillcrest!D16,'LWC Invite'!D16,Lockport!D16,'REGIONALS- Harlan'!D16,'REGIONALS - Morris'!D16,'SECTIONALS-Manteno'!D16,'SECTIONALS-Marian Catholic'!D16,'SUPER SECTIONAL'!D16)</f>
        <v>0</v>
      </c>
      <c r="E16" s="12">
        <f>SUM(Richards!E16,HF!E16,'Oak Lawn'!E16,'Oregon Invite'!E16,'Evergreen Park'!E16,Shepard!E16,Eisenhower!E16,Reavis!E16,'TF North'!E16,'Reed Custer Invite'!E16,'TF South'!E16,'Oak Forest'!E16,'Tinley Invite'!E16,Lemont!E16,Argo!E16,Bremen!E16,Hillcrest!E16,'LWC Invite'!E16,Lockport!E16,'REGIONALS- Harlan'!E16,'REGIONALS - Morris'!E16,'SECTIONALS-Manteno'!E16,'SECTIONALS-Marian Catholic'!E16,'SUPER SECTIONAL'!E16)</f>
        <v>0</v>
      </c>
      <c r="F16" s="12">
        <f>SUM(Richards!F16,HF!F16,'Oak Lawn'!F16,'Oregon Invite'!F16,'Evergreen Park'!F16,Shepard!F16,Eisenhower!F16,Reavis!F16,'TF North'!F16,'Reed Custer Invite'!F16,'TF South'!F16,'Oak Forest'!F16,'Tinley Invite'!F16,Lemont!F16,Argo!F16,Bremen!F16,Hillcrest!F16,'LWC Invite'!F16,Lockport!F16,'REGIONALS- Harlan'!F16,'REGIONALS - Morris'!F16,'SECTIONALS-Manteno'!F16,'SECTIONALS-Marian Catholic'!F16,'SUPER SECTIONAL'!F16)</f>
        <v>0</v>
      </c>
      <c r="G16" s="12">
        <f>SUM(Richards!G16,HF!G16,'Oak Lawn'!G16,'Oregon Invite'!G16,'Evergreen Park'!G16,Shepard!G16,Eisenhower!G16,Reavis!G16,'TF North'!G16,'Reed Custer Invite'!G16,'TF South'!G16,'Oak Forest'!G16,'Tinley Invite'!G16,Lemont!G16,Argo!G16,Bremen!G16,Hillcrest!G16,'LWC Invite'!G16,Lockport!G16,'REGIONALS- Harlan'!G16,'REGIONALS - Morris'!G16,'SECTIONALS-Manteno'!G16,'SECTIONALS-Marian Catholic'!G16,'SUPER SECTIONAL'!G16)</f>
        <v>0</v>
      </c>
      <c r="H16" s="12">
        <f>SUM(Richards!H16,HF!H16,'Oak Lawn'!H16,'Oregon Invite'!H16,'Evergreen Park'!H16,Shepard!H16,Eisenhower!H16,Reavis!H16,'TF North'!H16,'Reed Custer Invite'!H16,'TF South'!H16,'Oak Forest'!H16,'Tinley Invite'!H16,Lemont!H16,Argo!H16,Bremen!H16,Hillcrest!H16,'LWC Invite'!H16,Lockport!H16,'REGIONALS- Harlan'!H16,'REGIONALS - Morris'!H16,'SECTIONALS-Manteno'!H16,'SECTIONALS-Marian Catholic'!H16,'SUPER SECTIONAL'!H16)</f>
        <v>83</v>
      </c>
      <c r="I16" s="12">
        <f>SUM(Richards!I16,HF!I16,'Oak Lawn'!I16,'Oregon Invite'!I16,'Evergreen Park'!I16,Shepard!I16,Eisenhower!I16,Reavis!I16,'TF North'!I16,'Reed Custer Invite'!I16,'TF South'!I16,'Oak Forest'!I16,'Tinley Invite'!I16,Lemont!I16,Argo!I16,Bremen!I16,Hillcrest!I16,'LWC Invite'!I16,Lockport!I16,'REGIONALS- Harlan'!I16,'REGIONALS - Morris'!I16,'SECTIONALS-Manteno'!I16,'SECTIONALS-Marian Catholic'!I16,'SUPER SECTIONAL'!I16)</f>
        <v>27</v>
      </c>
      <c r="J16" s="12">
        <f>SUM(Richards!J16,HF!J16,'Oak Lawn'!J16,'Oregon Invite'!J16,'Evergreen Park'!J16,Shepard!J16,Eisenhower!J16,Reavis!J16,'TF North'!J16,'Reed Custer Invite'!J16,'TF South'!J16,'Oak Forest'!J16,'Tinley Invite'!J16,Lemont!J16,Argo!J16,Bremen!J16,Hillcrest!J16,'LWC Invite'!J16,Lockport!J16,'REGIONALS- Harlan'!J16,'REGIONALS - Morris'!J16,'SECTIONALS-Manteno'!J16,'SECTIONALS-Marian Catholic'!J16,'SUPER SECTIONAL'!J16)</f>
        <v>9</v>
      </c>
      <c r="K16" s="30">
        <f t="shared" si="0"/>
        <v>0.21686746987951808</v>
      </c>
      <c r="L16" s="39">
        <f>SUM(Richards!L16,HF!L16,'Oak Lawn'!L16,'Oregon Invite'!L16,'Evergreen Park'!L16,Shepard!L16,Eisenhower!L16,Reavis!L16,'TF North'!L16,'Reed Custer Invite'!L16,'TF South'!L16,'Oak Forest'!L16,'Tinley Invite'!L16,Lemont!L16,Argo!L16,Bremen!L16,Hillcrest!L16,'LWC Invite'!L16,Lockport!L16,'REGIONALS- Harlan'!L16,'REGIONALS - Morris'!L16,'SECTIONALS-Manteno'!L16,'SECTIONALS-Marian Catholic'!L16,'SUPER SECTIONAL'!L16)</f>
        <v>0</v>
      </c>
      <c r="M16" s="39">
        <f>SUM(Richards!M16,HF!M16,'Oak Lawn'!M16,'Oregon Invite'!M16,'Evergreen Park'!M16,Shepard!M16,Eisenhower!M16,Reavis!M16,'TF North'!M16,'Reed Custer Invite'!M16,'TF South'!M16,'Oak Forest'!M16,'Tinley Invite'!M16,Lemont!M16,Argo!M16,Bremen!M16,Hillcrest!M16,'LWC Invite'!M16,Lockport!M16,'REGIONALS- Harlan'!M16,'REGIONALS - Morris'!M16,'SECTIONALS-Manteno'!M16,'SECTIONALS-Marian Catholic'!M16,'SUPER SECTIONAL'!M16)</f>
        <v>0</v>
      </c>
      <c r="N16" s="39">
        <f>SUM(Richards!N16,HF!N16,'Oak Lawn'!N16,'Oregon Invite'!N16,'Evergreen Park'!N16,Shepard!N16,Eisenhower!N16,Reavis!N16,'TF North'!N16,'Reed Custer Invite'!N16,'TF South'!N16,'Oak Forest'!N16,'Tinley Invite'!N16,Lemont!N16,Argo!N16,Bremen!N16,Hillcrest!N16,'LWC Invite'!N16,Lockport!N16,'REGIONALS- Harlan'!N16,'REGIONALS - Morris'!N16,'SECTIONALS-Manteno'!N16,'SECTIONALS-Marian Catholic'!N16,'SUPER SECTIONAL'!N16)</f>
        <v>0</v>
      </c>
      <c r="O16" s="39">
        <f>SUM(Richards!O16,HF!O16,'Oak Lawn'!O16,'Oregon Invite'!O16,'Evergreen Park'!O16,Shepard!O16,Eisenhower!O16,Reavis!O16,'TF North'!O16,'Reed Custer Invite'!O16,'TF South'!O16,'Oak Forest'!O16,'Tinley Invite'!O16,Lemont!O16,Argo!O16,Bremen!O16,Hillcrest!O16,'LWC Invite'!O16,Lockport!O16,'REGIONALS- Harlan'!O16,'REGIONALS - Morris'!O16,'SECTIONALS-Manteno'!O16,'SECTIONALS-Marian Catholic'!O16,'SUPER SECTIONAL'!O16)</f>
        <v>0</v>
      </c>
      <c r="P16" s="39">
        <f>SUM(Richards!P16,HF!P16,'Oak Lawn'!P16,'Oregon Invite'!P16,'Evergreen Park'!P16,Shepard!P16,Eisenhower!P16,Reavis!P16,'TF North'!P16,'Reed Custer Invite'!P16,'TF South'!P16,'Oak Forest'!P16,'Tinley Invite'!P16,Lemont!P16,Argo!P16,Bremen!P16,Hillcrest!P16,'LWC Invite'!P16,Lockport!P16,'REGIONALS- Harlan'!P16,'REGIONALS - Morris'!P16,'SECTIONALS-Manteno'!P16,'SECTIONALS-Marian Catholic'!P16,'SUPER SECTIONAL'!P16)</f>
        <v>0</v>
      </c>
      <c r="Q16" s="27" t="e">
        <f t="shared" si="1"/>
        <v>#DIV/0!</v>
      </c>
      <c r="R16" s="41">
        <f>SUM(Richards!R16,HF!R16,'Oak Lawn'!R16,'Oregon Invite'!R16,'Evergreen Park'!R16,Shepard!R16,Eisenhower!R16,Reavis!R16,'TF North'!R16,'Reed Custer Invite'!R16,'TF South'!R16,'Oak Forest'!R16,'Tinley Invite'!R16,Lemont!R16,Argo!R16,Bremen!R16,Hillcrest!R16,'LWC Invite'!R16,Lockport!R16,'REGIONALS- Harlan'!R16,'REGIONALS - Morris'!R16,'SECTIONALS-Manteno'!R16,'SECTIONALS-Marian Catholic'!R16,'SUPER SECTIONAL'!R16)</f>
        <v>21</v>
      </c>
      <c r="S16" s="41">
        <f>SUM(Richards!S16,HF!S16,'Oak Lawn'!S16,'Oregon Invite'!S16,'Evergreen Park'!S16,Shepard!S16,Eisenhower!S16,Reavis!S16,'TF North'!S16,'Reed Custer Invite'!S16,'TF South'!S16,'Oak Forest'!S16,'Tinley Invite'!S16,Lemont!S16,Argo!S16,Bremen!S16,Hillcrest!S16,'LWC Invite'!S16,Lockport!S16,'REGIONALS- Harlan'!S16,'REGIONALS - Morris'!S16,'SECTIONALS-Manteno'!S16,'SECTIONALS-Marian Catholic'!S16,'SUPER SECTIONAL'!S16)</f>
        <v>0</v>
      </c>
      <c r="T16" s="41">
        <f>SUM(Richards!T16,HF!T16,'Oak Lawn'!T16,'Oregon Invite'!T16,'Evergreen Park'!T16,Shepard!T16,Eisenhower!T16,Reavis!T16,'TF North'!T16,'Reed Custer Invite'!T16,'TF South'!T16,'Oak Forest'!T16,'Tinley Invite'!T16,Lemont!T16,Argo!T16,Bremen!T16,Hillcrest!T16,'LWC Invite'!T16,Lockport!T16,'REGIONALS- Harlan'!T16,'REGIONALS - Morris'!T16,'SECTIONALS-Manteno'!T16,'SECTIONALS-Marian Catholic'!T16,'SUPER SECTIONAL'!T16)</f>
        <v>0</v>
      </c>
      <c r="U16" s="41">
        <f>SUM(Richards!U16,HF!U16,'Oak Lawn'!U16,'Oregon Invite'!U16,'Evergreen Park'!U16,Shepard!U16,Eisenhower!U16,Reavis!U16,'TF North'!U16,'Reed Custer Invite'!U16,'TF South'!U16,'Oak Forest'!U16,'Tinley Invite'!U16,Lemont!U16,Argo!U16,Bremen!U16,Hillcrest!U16,'LWC Invite'!U16,Lockport!U16,'REGIONALS- Harlan'!U16,'REGIONALS - Morris'!U16,'SECTIONALS-Manteno'!U16,'SECTIONALS-Marian Catholic'!U16,'SUPER SECTIONAL'!U16)</f>
        <v>0</v>
      </c>
      <c r="V16" s="41">
        <f>SUM(Richards!V16,HF!V16,'Oak Lawn'!V16,'Oregon Invite'!V16,'Evergreen Park'!V16,Shepard!V16,Eisenhower!V16,Reavis!V16,'TF North'!V16,'Reed Custer Invite'!V16,'TF South'!V16,'Oak Forest'!V16,'Tinley Invite'!V16,Lemont!V16,Argo!V16,Bremen!V16,Hillcrest!V16,'LWC Invite'!V16,Lockport!V16,'REGIONALS- Harlan'!V16,'REGIONALS - Morris'!V16,'SECTIONALS-Manteno'!V16,'SECTIONALS-Marian Catholic'!V16,'SUPER SECTIONAL'!V16)</f>
        <v>1</v>
      </c>
      <c r="W16" s="41">
        <f>SUM(Richards!W16,HF!W16,'Oak Lawn'!W16,'Oregon Invite'!W16,'Evergreen Park'!W16,Shepard!W16,Eisenhower!W16,Reavis!W16,'TF North'!W16,'Reed Custer Invite'!W16,'TF South'!W16,'Oak Forest'!W16,'Tinley Invite'!W16,Lemont!W16,Argo!W16,Bremen!W16,Hillcrest!W16,'LWC Invite'!W16,Lockport!W16,'REGIONALS- Harlan'!W16,'REGIONALS - Morris'!W16,'SECTIONALS-Manteno'!W16,'SECTIONALS-Marian Catholic'!W16,'SUPER SECTIONAL'!W16)</f>
        <v>45</v>
      </c>
      <c r="X16" s="40">
        <f>SUM(Richards!X16,HF!X16,'Oak Lawn'!X16,'Oregon Invite'!X16,'Evergreen Park'!X16,Shepard!X16,Eisenhower!X16,Reavis!X16,'TF North'!X16,'Reed Custer Invite'!X16,'TF South'!X16,'Oak Forest'!X16,'Tinley Invite'!X16,Lemont!X16,Argo!X16,Bremen!X16,Hillcrest!X16,'LWC Invite'!X16,Lockport!X16,'REGIONALS- Harlan'!X16,'REGIONALS - Morris'!X16,'SECTIONALS-Manteno'!X16,'SECTIONALS-Marian Catholic'!X16,'SUPER SECTIONAL'!X16)</f>
        <v>1</v>
      </c>
    </row>
    <row r="17" spans="1:24" ht="15.6" customHeight="1" thickBot="1" x14ac:dyDescent="0.25">
      <c r="A17" s="25">
        <v>8</v>
      </c>
      <c r="B17" s="25" t="s">
        <v>27</v>
      </c>
      <c r="C17" s="12">
        <f>SUM(Richards!C17,HF!C17,'Oak Lawn'!C17,'Oregon Invite'!C17,'Evergreen Park'!C17,Shepard!C17,Eisenhower!C17,Reavis!C17,'TF North'!C17,'Reed Custer Invite'!C17,'TF South'!C17,'Oak Forest'!C17,'Tinley Invite'!C17,Lemont!C17,Argo!C17,Bremen!C17,Hillcrest!C17,'LWC Invite'!C17,Lockport!C17,'REGIONALS- Harlan'!C17,'REGIONALS - Morris'!C17,'SECTIONALS-Manteno'!C17,'SECTIONALS-Marian Catholic'!C17,'SUPER SECTIONAL'!C17)</f>
        <v>37</v>
      </c>
      <c r="D17" s="12">
        <f>SUM(Richards!D17,HF!D17,'Oak Lawn'!D17,'Oregon Invite'!D17,'Evergreen Park'!D17,Shepard!D17,Eisenhower!D17,Reavis!D17,'TF North'!D17,'Reed Custer Invite'!D17,'TF South'!D17,'Oak Forest'!D17,'Tinley Invite'!D17,Lemont!D17,Argo!D17,Bremen!D17,Hillcrest!D17,'LWC Invite'!D17,Lockport!D17,'REGIONALS- Harlan'!D17,'REGIONALS - Morris'!D17,'SECTIONALS-Manteno'!D17,'SECTIONALS-Marian Catholic'!D17,'SUPER SECTIONAL'!D17)</f>
        <v>46</v>
      </c>
      <c r="E17" s="12">
        <f>SUM(Richards!E17,HF!E17,'Oak Lawn'!E17,'Oregon Invite'!E17,'Evergreen Park'!E17,Shepard!E17,Eisenhower!E17,Reavis!E17,'TF North'!E17,'Reed Custer Invite'!E17,'TF South'!E17,'Oak Forest'!E17,'Tinley Invite'!E17,Lemont!E17,Argo!E17,Bremen!E17,Hillcrest!E17,'LWC Invite'!E17,Lockport!E17,'REGIONALS- Harlan'!E17,'REGIONALS - Morris'!E17,'SECTIONALS-Manteno'!E17,'SECTIONALS-Marian Catholic'!E17,'SUPER SECTIONAL'!E17)</f>
        <v>3</v>
      </c>
      <c r="F17" s="12">
        <f>SUM(Richards!F17,HF!F17,'Oak Lawn'!F17,'Oregon Invite'!F17,'Evergreen Park'!F17,Shepard!F17,Eisenhower!F17,Reavis!F17,'TF North'!F17,'Reed Custer Invite'!F17,'TF South'!F17,'Oak Forest'!F17,'Tinley Invite'!F17,Lemont!F17,Argo!F17,Bremen!F17,Hillcrest!F17,'LWC Invite'!F17,Lockport!F17,'REGIONALS- Harlan'!F17,'REGIONALS - Morris'!F17,'SECTIONALS-Manteno'!F17,'SECTIONALS-Marian Catholic'!F17,'SUPER SECTIONAL'!F17)</f>
        <v>9</v>
      </c>
      <c r="G17" s="12">
        <f>SUM(Richards!G17,HF!G17,'Oak Lawn'!G17,'Oregon Invite'!G17,'Evergreen Park'!G17,Shepard!G17,Eisenhower!G17,Reavis!G17,'TF North'!G17,'Reed Custer Invite'!G17,'TF South'!G17,'Oak Forest'!G17,'Tinley Invite'!G17,Lemont!G17,Argo!G17,Bremen!G17,Hillcrest!G17,'LWC Invite'!G17,Lockport!G17,'REGIONALS- Harlan'!G17,'REGIONALS - Morris'!G17,'SECTIONALS-Manteno'!G17,'SECTIONALS-Marian Catholic'!G17,'SUPER SECTIONAL'!G17)</f>
        <v>22</v>
      </c>
      <c r="H17" s="12">
        <f>SUM(Richards!H17,HF!H17,'Oak Lawn'!H17,'Oregon Invite'!H17,'Evergreen Park'!H17,Shepard!H17,Eisenhower!H17,Reavis!H17,'TF North'!H17,'Reed Custer Invite'!H17,'TF South'!H17,'Oak Forest'!H17,'Tinley Invite'!H17,Lemont!H17,Argo!H17,Bremen!H17,Hillcrest!H17,'LWC Invite'!H17,Lockport!H17,'REGIONALS- Harlan'!H17,'REGIONALS - Morris'!H17,'SECTIONALS-Manteno'!H17,'SECTIONALS-Marian Catholic'!H17,'SUPER SECTIONAL'!H17)</f>
        <v>436</v>
      </c>
      <c r="I17" s="12">
        <f>SUM(Richards!I17,HF!I17,'Oak Lawn'!I17,'Oregon Invite'!I17,'Evergreen Park'!I17,Shepard!I17,Eisenhower!I17,Reavis!I17,'TF North'!I17,'Reed Custer Invite'!I17,'TF South'!I17,'Oak Forest'!I17,'Tinley Invite'!I17,Lemont!I17,Argo!I17,Bremen!I17,Hillcrest!I17,'LWC Invite'!I17,Lockport!I17,'REGIONALS- Harlan'!I17,'REGIONALS - Morris'!I17,'SECTIONALS-Manteno'!I17,'SECTIONALS-Marian Catholic'!I17,'SUPER SECTIONAL'!I17)</f>
        <v>208</v>
      </c>
      <c r="J17" s="12">
        <f>SUM(Richards!J17,HF!J17,'Oak Lawn'!J17,'Oregon Invite'!J17,'Evergreen Park'!J17,Shepard!J17,Eisenhower!J17,Reavis!J17,'TF North'!J17,'Reed Custer Invite'!J17,'TF South'!J17,'Oak Forest'!J17,'Tinley Invite'!J17,Lemont!J17,Argo!J17,Bremen!J17,Hillcrest!J17,'LWC Invite'!J17,Lockport!J17,'REGIONALS- Harlan'!J17,'REGIONALS - Morris'!J17,'SECTIONALS-Manteno'!J17,'SECTIONALS-Marian Catholic'!J17,'SUPER SECTIONAL'!J17)</f>
        <v>50</v>
      </c>
      <c r="K17" s="30">
        <f t="shared" si="0"/>
        <v>0.36238532110091742</v>
      </c>
      <c r="L17" s="39">
        <f>SUM(Richards!L17,HF!L17,'Oak Lawn'!L17,'Oregon Invite'!L17,'Evergreen Park'!L17,Shepard!L17,Eisenhower!L17,Reavis!L17,'TF North'!L17,'Reed Custer Invite'!L17,'TF South'!L17,'Oak Forest'!L17,'Tinley Invite'!L17,Lemont!L17,Argo!L17,Bremen!L17,Hillcrest!L17,'LWC Invite'!L17,Lockport!L17,'REGIONALS- Harlan'!L17,'REGIONALS - Morris'!L17,'SECTIONALS-Manteno'!L17,'SECTIONALS-Marian Catholic'!L17,'SUPER SECTIONAL'!L17)</f>
        <v>0</v>
      </c>
      <c r="M17" s="39">
        <f>SUM(Richards!M17,HF!M17,'Oak Lawn'!M17,'Oregon Invite'!M17,'Evergreen Park'!M17,Shepard!M17,Eisenhower!M17,Reavis!M17,'TF North'!M17,'Reed Custer Invite'!M17,'TF South'!M17,'Oak Forest'!M17,'Tinley Invite'!M17,Lemont!M17,Argo!M17,Bremen!M17,Hillcrest!M17,'LWC Invite'!M17,Lockport!M17,'REGIONALS- Harlan'!M17,'REGIONALS - Morris'!M17,'SECTIONALS-Manteno'!M17,'SECTIONALS-Marian Catholic'!M17,'SUPER SECTIONAL'!M17)</f>
        <v>0</v>
      </c>
      <c r="N17" s="39">
        <f>SUM(Richards!N17,HF!N17,'Oak Lawn'!N17,'Oregon Invite'!N17,'Evergreen Park'!N17,Shepard!N17,Eisenhower!N17,Reavis!N17,'TF North'!N17,'Reed Custer Invite'!N17,'TF South'!N17,'Oak Forest'!N17,'Tinley Invite'!N17,Lemont!N17,Argo!N17,Bremen!N17,Hillcrest!N17,'LWC Invite'!N17,Lockport!N17,'REGIONALS- Harlan'!N17,'REGIONALS - Morris'!N17,'SECTIONALS-Manteno'!N17,'SECTIONALS-Marian Catholic'!N17,'SUPER SECTIONAL'!N17)</f>
        <v>0</v>
      </c>
      <c r="O17" s="39">
        <f>SUM(Richards!O17,HF!O17,'Oak Lawn'!O17,'Oregon Invite'!O17,'Evergreen Park'!O17,Shepard!O17,Eisenhower!O17,Reavis!O17,'TF North'!O17,'Reed Custer Invite'!O17,'TF South'!O17,'Oak Forest'!O17,'Tinley Invite'!O17,Lemont!O17,Argo!O17,Bremen!O17,Hillcrest!O17,'LWC Invite'!O17,Lockport!O17,'REGIONALS- Harlan'!O17,'REGIONALS - Morris'!O17,'SECTIONALS-Manteno'!O17,'SECTIONALS-Marian Catholic'!O17,'SUPER SECTIONAL'!O17)</f>
        <v>0</v>
      </c>
      <c r="P17" s="39">
        <f>SUM(Richards!P17,HF!P17,'Oak Lawn'!P17,'Oregon Invite'!P17,'Evergreen Park'!P17,Shepard!P17,Eisenhower!P17,Reavis!P17,'TF North'!P17,'Reed Custer Invite'!P17,'TF South'!P17,'Oak Forest'!P17,'Tinley Invite'!P17,Lemont!P17,Argo!P17,Bremen!P17,Hillcrest!P17,'LWC Invite'!P17,Lockport!P17,'REGIONALS- Harlan'!P17,'REGIONALS - Morris'!P17,'SECTIONALS-Manteno'!P17,'SECTIONALS-Marian Catholic'!P17,'SUPER SECTIONAL'!P17)</f>
        <v>0</v>
      </c>
      <c r="Q17" s="27" t="e">
        <f t="shared" si="1"/>
        <v>#DIV/0!</v>
      </c>
      <c r="R17" s="41">
        <f>SUM(Richards!R17,HF!R17,'Oak Lawn'!R17,'Oregon Invite'!R17,'Evergreen Park'!R17,Shepard!R17,Eisenhower!R17,Reavis!R17,'TF North'!R17,'Reed Custer Invite'!R17,'TF South'!R17,'Oak Forest'!R17,'Tinley Invite'!R17,Lemont!R17,Argo!R17,Bremen!R17,Hillcrest!R17,'LWC Invite'!R17,Lockport!R17,'REGIONALS- Harlan'!R17,'REGIONALS - Morris'!R17,'SECTIONALS-Manteno'!R17,'SECTIONALS-Marian Catholic'!R17,'SUPER SECTIONAL'!R17)</f>
        <v>62</v>
      </c>
      <c r="S17" s="41">
        <f>SUM(Richards!S17,HF!S17,'Oak Lawn'!S17,'Oregon Invite'!S17,'Evergreen Park'!S17,Shepard!S17,Eisenhower!S17,Reavis!S17,'TF North'!S17,'Reed Custer Invite'!S17,'TF South'!S17,'Oak Forest'!S17,'Tinley Invite'!S17,Lemont!S17,Argo!S17,Bremen!S17,Hillcrest!S17,'LWC Invite'!S17,Lockport!S17,'REGIONALS- Harlan'!S17,'REGIONALS - Morris'!S17,'SECTIONALS-Manteno'!S17,'SECTIONALS-Marian Catholic'!S17,'SUPER SECTIONAL'!S17)</f>
        <v>0</v>
      </c>
      <c r="T17" s="41">
        <f>SUM(Richards!T17,HF!T17,'Oak Lawn'!T17,'Oregon Invite'!T17,'Evergreen Park'!T17,Shepard!T17,Eisenhower!T17,Reavis!T17,'TF North'!T17,'Reed Custer Invite'!T17,'TF South'!T17,'Oak Forest'!T17,'Tinley Invite'!T17,Lemont!T17,Argo!T17,Bremen!T17,Hillcrest!T17,'LWC Invite'!T17,Lockport!T17,'REGIONALS- Harlan'!T17,'REGIONALS - Morris'!T17,'SECTIONALS-Manteno'!T17,'SECTIONALS-Marian Catholic'!T17,'SUPER SECTIONAL'!T17)</f>
        <v>0</v>
      </c>
      <c r="U17" s="41">
        <f>SUM(Richards!U17,HF!U17,'Oak Lawn'!U17,'Oregon Invite'!U17,'Evergreen Park'!U17,Shepard!U17,Eisenhower!U17,Reavis!U17,'TF North'!U17,'Reed Custer Invite'!U17,'TF South'!U17,'Oak Forest'!U17,'Tinley Invite'!U17,Lemont!U17,Argo!U17,Bremen!U17,Hillcrest!U17,'LWC Invite'!U17,Lockport!U17,'REGIONALS- Harlan'!U17,'REGIONALS - Morris'!U17,'SECTIONALS-Manteno'!U17,'SECTIONALS-Marian Catholic'!U17,'SUPER SECTIONAL'!U17)</f>
        <v>0</v>
      </c>
      <c r="V17" s="41">
        <f>SUM(Richards!V17,HF!V17,'Oak Lawn'!V17,'Oregon Invite'!V17,'Evergreen Park'!V17,Shepard!V17,Eisenhower!V17,Reavis!V17,'TF North'!V17,'Reed Custer Invite'!V17,'TF South'!V17,'Oak Forest'!V17,'Tinley Invite'!V17,Lemont!V17,Argo!V17,Bremen!V17,Hillcrest!V17,'LWC Invite'!V17,Lockport!V17,'REGIONALS- Harlan'!V17,'REGIONALS - Morris'!V17,'SECTIONALS-Manteno'!V17,'SECTIONALS-Marian Catholic'!V17,'SUPER SECTIONAL'!V17)</f>
        <v>0</v>
      </c>
      <c r="W17" s="41">
        <f>SUM(Richards!W17,HF!W17,'Oak Lawn'!W17,'Oregon Invite'!W17,'Evergreen Park'!W17,Shepard!W17,Eisenhower!W17,Reavis!W17,'TF North'!W17,'Reed Custer Invite'!W17,'TF South'!W17,'Oak Forest'!W17,'Tinley Invite'!W17,Lemont!W17,Argo!W17,Bremen!W17,Hillcrest!W17,'LWC Invite'!W17,Lockport!W17,'REGIONALS- Harlan'!W17,'REGIONALS - Morris'!W17,'SECTIONALS-Manteno'!W17,'SECTIONALS-Marian Catholic'!W17,'SUPER SECTIONAL'!W17)</f>
        <v>45</v>
      </c>
      <c r="X17" s="40">
        <f>SUM(Richards!X17,HF!X17,'Oak Lawn'!X17,'Oregon Invite'!X17,'Evergreen Park'!X17,Shepard!X17,Eisenhower!X17,Reavis!X17,'TF North'!X17,'Reed Custer Invite'!X17,'TF South'!X17,'Oak Forest'!X17,'Tinley Invite'!X17,Lemont!X17,Argo!X17,Bremen!X17,Hillcrest!X17,'LWC Invite'!X17,Lockport!X17,'REGIONALS- Harlan'!X17,'REGIONALS - Morris'!X17,'SECTIONALS-Manteno'!X17,'SECTIONALS-Marian Catholic'!X17,'SUPER SECTIONAL'!X17)</f>
        <v>5</v>
      </c>
    </row>
    <row r="18" spans="1:24" ht="15.6" customHeight="1" thickBot="1" x14ac:dyDescent="0.25">
      <c r="A18" s="25">
        <v>9</v>
      </c>
      <c r="B18" s="25" t="s">
        <v>28</v>
      </c>
      <c r="C18" s="12">
        <f>SUM(Richards!C18,HF!C18,'Oak Lawn'!C18,'Oregon Invite'!C18,'Evergreen Park'!C18,Shepard!C18,Eisenhower!C18,Reavis!C18,'TF North'!C18,'Reed Custer Invite'!C18,'TF South'!C18,'Oak Forest'!C18,'Tinley Invite'!C18,Lemont!C18,Argo!C18,Bremen!C18,Hillcrest!C18,'LWC Invite'!C18,Lockport!C18,'REGIONALS- Harlan'!C18,'REGIONALS - Morris'!C18,'SECTIONALS-Manteno'!C18,'SECTIONALS-Marian Catholic'!C18,'SUPER SECTIONAL'!C18)</f>
        <v>23</v>
      </c>
      <c r="D18" s="12">
        <f>SUM(Richards!D18,HF!D18,'Oak Lawn'!D18,'Oregon Invite'!D18,'Evergreen Park'!D18,Shepard!D18,Eisenhower!D18,Reavis!D18,'TF North'!D18,'Reed Custer Invite'!D18,'TF South'!D18,'Oak Forest'!D18,'Tinley Invite'!D18,Lemont!D18,Argo!D18,Bremen!D18,Hillcrest!D18,'LWC Invite'!D18,Lockport!D18,'REGIONALS- Harlan'!D18,'REGIONALS - Morris'!D18,'SECTIONALS-Manteno'!D18,'SECTIONALS-Marian Catholic'!D18,'SUPER SECTIONAL'!D18)</f>
        <v>9</v>
      </c>
      <c r="E18" s="12">
        <f>SUM(Richards!E18,HF!E18,'Oak Lawn'!E18,'Oregon Invite'!E18,'Evergreen Park'!E18,Shepard!E18,Eisenhower!E18,Reavis!E18,'TF North'!E18,'Reed Custer Invite'!E18,'TF South'!E18,'Oak Forest'!E18,'Tinley Invite'!E18,Lemont!E18,Argo!E18,Bremen!E18,Hillcrest!E18,'LWC Invite'!E18,Lockport!E18,'REGIONALS- Harlan'!E18,'REGIONALS - Morris'!E18,'SECTIONALS-Manteno'!E18,'SECTIONALS-Marian Catholic'!E18,'SUPER SECTIONAL'!E18)</f>
        <v>2</v>
      </c>
      <c r="F18" s="12">
        <f>SUM(Richards!F18,HF!F18,'Oak Lawn'!F18,'Oregon Invite'!F18,'Evergreen Park'!F18,Shepard!F18,Eisenhower!F18,Reavis!F18,'TF North'!F18,'Reed Custer Invite'!F18,'TF South'!F18,'Oak Forest'!F18,'Tinley Invite'!F18,Lemont!F18,Argo!F18,Bremen!F18,Hillcrest!F18,'LWC Invite'!F18,Lockport!F18,'REGIONALS- Harlan'!F18,'REGIONALS - Morris'!F18,'SECTIONALS-Manteno'!F18,'SECTIONALS-Marian Catholic'!F18,'SUPER SECTIONAL'!F18)</f>
        <v>2</v>
      </c>
      <c r="G18" s="12">
        <f>SUM(Richards!G18,HF!G18,'Oak Lawn'!G18,'Oregon Invite'!G18,'Evergreen Park'!G18,Shepard!G18,Eisenhower!G18,Reavis!G18,'TF North'!G18,'Reed Custer Invite'!G18,'TF South'!G18,'Oak Forest'!G18,'Tinley Invite'!G18,Lemont!G18,Argo!G18,Bremen!G18,Hillcrest!G18,'LWC Invite'!G18,Lockport!G18,'REGIONALS- Harlan'!G18,'REGIONALS - Morris'!G18,'SECTIONALS-Manteno'!G18,'SECTIONALS-Marian Catholic'!G18,'SUPER SECTIONAL'!G18)</f>
        <v>5</v>
      </c>
      <c r="H18" s="12">
        <f>SUM(Richards!H18,HF!H18,'Oak Lawn'!H18,'Oregon Invite'!H18,'Evergreen Park'!H18,Shepard!H18,Eisenhower!H18,Reavis!H18,'TF North'!H18,'Reed Custer Invite'!H18,'TF South'!H18,'Oak Forest'!H18,'Tinley Invite'!H18,Lemont!H18,Argo!H18,Bremen!H18,Hillcrest!H18,'LWC Invite'!H18,Lockport!H18,'REGIONALS- Harlan'!H18,'REGIONALS - Morris'!H18,'SECTIONALS-Manteno'!H18,'SECTIONALS-Marian Catholic'!H18,'SUPER SECTIONAL'!H18)</f>
        <v>72</v>
      </c>
      <c r="I18" s="12">
        <f>SUM(Richards!I18,HF!I18,'Oak Lawn'!I18,'Oregon Invite'!I18,'Evergreen Park'!I18,Shepard!I18,Eisenhower!I18,Reavis!I18,'TF North'!I18,'Reed Custer Invite'!I18,'TF South'!I18,'Oak Forest'!I18,'Tinley Invite'!I18,Lemont!I18,Argo!I18,Bremen!I18,Hillcrest!I18,'LWC Invite'!I18,Lockport!I18,'REGIONALS- Harlan'!I18,'REGIONALS - Morris'!I18,'SECTIONALS-Manteno'!I18,'SECTIONALS-Marian Catholic'!I18,'SUPER SECTIONAL'!I18)</f>
        <v>21</v>
      </c>
      <c r="J18" s="12">
        <f>SUM(Richards!J18,HF!J18,'Oak Lawn'!J18,'Oregon Invite'!J18,'Evergreen Park'!J18,Shepard!J18,Eisenhower!J18,Reavis!J18,'TF North'!J18,'Reed Custer Invite'!J18,'TF South'!J18,'Oak Forest'!J18,'Tinley Invite'!J18,Lemont!J18,Argo!J18,Bremen!J18,Hillcrest!J18,'LWC Invite'!J18,Lockport!J18,'REGIONALS- Harlan'!J18,'REGIONALS - Morris'!J18,'SECTIONALS-Manteno'!J18,'SECTIONALS-Marian Catholic'!J18,'SUPER SECTIONAL'!J18)</f>
        <v>11</v>
      </c>
      <c r="K18" s="30">
        <f t="shared" si="0"/>
        <v>0.1388888888888889</v>
      </c>
      <c r="L18" s="39">
        <f>SUM(Richards!L18,HF!L18,'Oak Lawn'!L18,'Oregon Invite'!L18,'Evergreen Park'!L18,Shepard!L18,Eisenhower!L18,Reavis!L18,'TF North'!L18,'Reed Custer Invite'!L18,'TF South'!L18,'Oak Forest'!L18,'Tinley Invite'!L18,Lemont!L18,Argo!L18,Bremen!L18,Hillcrest!L18,'LWC Invite'!L18,Lockport!L18,'REGIONALS- Harlan'!L18,'REGIONALS - Morris'!L18,'SECTIONALS-Manteno'!L18,'SECTIONALS-Marian Catholic'!L18,'SUPER SECTIONAL'!L18)</f>
        <v>2</v>
      </c>
      <c r="M18" s="39">
        <f>SUM(Richards!M18,HF!M18,'Oak Lawn'!M18,'Oregon Invite'!M18,'Evergreen Park'!M18,Shepard!M18,Eisenhower!M18,Reavis!M18,'TF North'!M18,'Reed Custer Invite'!M18,'TF South'!M18,'Oak Forest'!M18,'Tinley Invite'!M18,Lemont!M18,Argo!M18,Bremen!M18,Hillcrest!M18,'LWC Invite'!M18,Lockport!M18,'REGIONALS- Harlan'!M18,'REGIONALS - Morris'!M18,'SECTIONALS-Manteno'!M18,'SECTIONALS-Marian Catholic'!M18,'SUPER SECTIONAL'!M18)</f>
        <v>1</v>
      </c>
      <c r="N18" s="39">
        <f>SUM(Richards!N18,HF!N18,'Oak Lawn'!N18,'Oregon Invite'!N18,'Evergreen Park'!N18,Shepard!N18,Eisenhower!N18,Reavis!N18,'TF North'!N18,'Reed Custer Invite'!N18,'TF South'!N18,'Oak Forest'!N18,'Tinley Invite'!N18,Lemont!N18,Argo!N18,Bremen!N18,Hillcrest!N18,'LWC Invite'!N18,Lockport!N18,'REGIONALS- Harlan'!N18,'REGIONALS - Morris'!N18,'SECTIONALS-Manteno'!N18,'SECTIONALS-Marian Catholic'!N18,'SUPER SECTIONAL'!N18)</f>
        <v>0</v>
      </c>
      <c r="O18" s="39">
        <f>SUM(Richards!O18,HF!O18,'Oak Lawn'!O18,'Oregon Invite'!O18,'Evergreen Park'!O18,Shepard!O18,Eisenhower!O18,Reavis!O18,'TF North'!O18,'Reed Custer Invite'!O18,'TF South'!O18,'Oak Forest'!O18,'Tinley Invite'!O18,Lemont!O18,Argo!O18,Bremen!O18,Hillcrest!O18,'LWC Invite'!O18,Lockport!O18,'REGIONALS- Harlan'!O18,'REGIONALS - Morris'!O18,'SECTIONALS-Manteno'!O18,'SECTIONALS-Marian Catholic'!O18,'SUPER SECTIONAL'!O18)</f>
        <v>1</v>
      </c>
      <c r="P18" s="39">
        <f>SUM(Richards!P18,HF!P18,'Oak Lawn'!P18,'Oregon Invite'!P18,'Evergreen Park'!P18,Shepard!P18,Eisenhower!P18,Reavis!P18,'TF North'!P18,'Reed Custer Invite'!P18,'TF South'!P18,'Oak Forest'!P18,'Tinley Invite'!P18,Lemont!P18,Argo!P18,Bremen!P18,Hillcrest!P18,'LWC Invite'!P18,Lockport!P18,'REGIONALS- Harlan'!P18,'REGIONALS - Morris'!P18,'SECTIONALS-Manteno'!P18,'SECTIONALS-Marian Catholic'!P18,'SUPER SECTIONAL'!P18)</f>
        <v>0</v>
      </c>
      <c r="Q18" s="27">
        <f t="shared" si="1"/>
        <v>2</v>
      </c>
      <c r="R18" s="41">
        <f>SUM(Richards!R18,HF!R18,'Oak Lawn'!R18,'Oregon Invite'!R18,'Evergreen Park'!R18,Shepard!R18,Eisenhower!R18,Reavis!R18,'TF North'!R18,'Reed Custer Invite'!R18,'TF South'!R18,'Oak Forest'!R18,'Tinley Invite'!R18,Lemont!R18,Argo!R18,Bremen!R18,Hillcrest!R18,'LWC Invite'!R18,Lockport!R18,'REGIONALS- Harlan'!R18,'REGIONALS - Morris'!R18,'SECTIONALS-Manteno'!R18,'SECTIONALS-Marian Catholic'!R18,'SUPER SECTIONAL'!R18)</f>
        <v>4</v>
      </c>
      <c r="S18" s="41">
        <f>SUM(Richards!S18,HF!S18,'Oak Lawn'!S18,'Oregon Invite'!S18,'Evergreen Park'!S18,Shepard!S18,Eisenhower!S18,Reavis!S18,'TF North'!S18,'Reed Custer Invite'!S18,'TF South'!S18,'Oak Forest'!S18,'Tinley Invite'!S18,Lemont!S18,Argo!S18,Bremen!S18,Hillcrest!S18,'LWC Invite'!S18,Lockport!S18,'REGIONALS- Harlan'!S18,'REGIONALS - Morris'!S18,'SECTIONALS-Manteno'!S18,'SECTIONALS-Marian Catholic'!S18,'SUPER SECTIONAL'!S18)</f>
        <v>0</v>
      </c>
      <c r="T18" s="41">
        <f>SUM(Richards!T18,HF!T18,'Oak Lawn'!T18,'Oregon Invite'!T18,'Evergreen Park'!T18,Shepard!T18,Eisenhower!T18,Reavis!T18,'TF North'!T18,'Reed Custer Invite'!T18,'TF South'!T18,'Oak Forest'!T18,'Tinley Invite'!T18,Lemont!T18,Argo!T18,Bremen!T18,Hillcrest!T18,'LWC Invite'!T18,Lockport!T18,'REGIONALS- Harlan'!T18,'REGIONALS - Morris'!T18,'SECTIONALS-Manteno'!T18,'SECTIONALS-Marian Catholic'!T18,'SUPER SECTIONAL'!T18)</f>
        <v>0</v>
      </c>
      <c r="U18" s="41">
        <f>SUM(Richards!U18,HF!U18,'Oak Lawn'!U18,'Oregon Invite'!U18,'Evergreen Park'!U18,Shepard!U18,Eisenhower!U18,Reavis!U18,'TF North'!U18,'Reed Custer Invite'!U18,'TF South'!U18,'Oak Forest'!U18,'Tinley Invite'!U18,Lemont!U18,Argo!U18,Bremen!U18,Hillcrest!U18,'LWC Invite'!U18,Lockport!U18,'REGIONALS- Harlan'!U18,'REGIONALS - Morris'!U18,'SECTIONALS-Manteno'!U18,'SECTIONALS-Marian Catholic'!U18,'SUPER SECTIONAL'!U18)</f>
        <v>0</v>
      </c>
      <c r="V18" s="41">
        <f>SUM(Richards!V18,HF!V18,'Oak Lawn'!V18,'Oregon Invite'!V18,'Evergreen Park'!V18,Shepard!V18,Eisenhower!V18,Reavis!V18,'TF North'!V18,'Reed Custer Invite'!V18,'TF South'!V18,'Oak Forest'!V18,'Tinley Invite'!V18,Lemont!V18,Argo!V18,Bremen!V18,Hillcrest!V18,'LWC Invite'!V18,Lockport!V18,'REGIONALS- Harlan'!V18,'REGIONALS - Morris'!V18,'SECTIONALS-Manteno'!V18,'SECTIONALS-Marian Catholic'!V18,'SUPER SECTIONAL'!V18)</f>
        <v>0</v>
      </c>
      <c r="W18" s="41">
        <f>SUM(Richards!W18,HF!W18,'Oak Lawn'!W18,'Oregon Invite'!W18,'Evergreen Park'!W18,Shepard!W18,Eisenhower!W18,Reavis!W18,'TF North'!W18,'Reed Custer Invite'!W18,'TF South'!W18,'Oak Forest'!W18,'Tinley Invite'!W18,Lemont!W18,Argo!W18,Bremen!W18,Hillcrest!W18,'LWC Invite'!W18,Lockport!W18,'REGIONALS- Harlan'!W18,'REGIONALS - Morris'!W18,'SECTIONALS-Manteno'!W18,'SECTIONALS-Marian Catholic'!W18,'SUPER SECTIONAL'!W18)</f>
        <v>5</v>
      </c>
      <c r="X18" s="40">
        <f>SUM(Richards!X18,HF!X18,'Oak Lawn'!X18,'Oregon Invite'!X18,'Evergreen Park'!X18,Shepard!X18,Eisenhower!X18,Reavis!X18,'TF North'!X18,'Reed Custer Invite'!X18,'TF South'!X18,'Oak Forest'!X18,'Tinley Invite'!X18,Lemont!X18,Argo!X18,Bremen!X18,Hillcrest!X18,'LWC Invite'!X18,Lockport!X18,'REGIONALS- Harlan'!X18,'REGIONALS - Morris'!X18,'SECTIONALS-Manteno'!X18,'SECTIONALS-Marian Catholic'!X18,'SUPER SECTIONAL'!X18)</f>
        <v>1</v>
      </c>
    </row>
    <row r="19" spans="1:24" ht="15.6" customHeight="1" thickBot="1" x14ac:dyDescent="0.25">
      <c r="A19" s="25">
        <v>10</v>
      </c>
      <c r="B19" s="25" t="s">
        <v>38</v>
      </c>
      <c r="C19" s="12">
        <f>SUM(Richards!C19,HF!C19,'Oak Lawn'!C19,'Oregon Invite'!C19,'Evergreen Park'!C19,Shepard!C19,Eisenhower!C19,Reavis!C19,'TF North'!C19,'Reed Custer Invite'!C19,'TF South'!C19,'Oak Forest'!C19,'Tinley Invite'!C19,Lemont!C19,Argo!C19,Bremen!C19,Hillcrest!C19,'LWC Invite'!C19,Lockport!C19,'REGIONALS- Harlan'!C19,'REGIONALS - Morris'!C19,'SECTIONALS-Manteno'!C19,'SECTIONALS-Marian Catholic'!C19,'SUPER SECTIONAL'!C19)</f>
        <v>19</v>
      </c>
      <c r="D19" s="12">
        <f>SUM(Richards!D19,HF!D19,'Oak Lawn'!D19,'Oregon Invite'!D19,'Evergreen Park'!D19,Shepard!D19,Eisenhower!D19,Reavis!D19,'TF North'!D19,'Reed Custer Invite'!D19,'TF South'!D19,'Oak Forest'!D19,'Tinley Invite'!D19,Lemont!D19,Argo!D19,Bremen!D19,Hillcrest!D19,'LWC Invite'!D19,Lockport!D19,'REGIONALS- Harlan'!D19,'REGIONALS - Morris'!D19,'SECTIONALS-Manteno'!D19,'SECTIONALS-Marian Catholic'!D19,'SUPER SECTIONAL'!D19)</f>
        <v>6</v>
      </c>
      <c r="E19" s="12">
        <f>SUM(Richards!E19,HF!E19,'Oak Lawn'!E19,'Oregon Invite'!E19,'Evergreen Park'!E19,Shepard!E19,Eisenhower!E19,Reavis!E19,'TF North'!E19,'Reed Custer Invite'!E19,'TF South'!E19,'Oak Forest'!E19,'Tinley Invite'!E19,Lemont!E19,Argo!E19,Bremen!E19,Hillcrest!E19,'LWC Invite'!E19,Lockport!E19,'REGIONALS- Harlan'!E19,'REGIONALS - Morris'!E19,'SECTIONALS-Manteno'!E19,'SECTIONALS-Marian Catholic'!E19,'SUPER SECTIONAL'!E19)</f>
        <v>1</v>
      </c>
      <c r="F19" s="12">
        <f>SUM(Richards!F19,HF!F19,'Oak Lawn'!F19,'Oregon Invite'!F19,'Evergreen Park'!F19,Shepard!F19,Eisenhower!F19,Reavis!F19,'TF North'!F19,'Reed Custer Invite'!F19,'TF South'!F19,'Oak Forest'!F19,'Tinley Invite'!F19,Lemont!F19,Argo!F19,Bremen!F19,Hillcrest!F19,'LWC Invite'!F19,Lockport!F19,'REGIONALS- Harlan'!F19,'REGIONALS - Morris'!F19,'SECTIONALS-Manteno'!F19,'SECTIONALS-Marian Catholic'!F19,'SUPER SECTIONAL'!F19)</f>
        <v>2</v>
      </c>
      <c r="G19" s="12">
        <f>SUM(Richards!G19,HF!G19,'Oak Lawn'!G19,'Oregon Invite'!G19,'Evergreen Park'!G19,Shepard!G19,Eisenhower!G19,Reavis!G19,'TF North'!G19,'Reed Custer Invite'!G19,'TF South'!G19,'Oak Forest'!G19,'Tinley Invite'!G19,Lemont!G19,Argo!G19,Bremen!G19,Hillcrest!G19,'LWC Invite'!G19,Lockport!G19,'REGIONALS- Harlan'!G19,'REGIONALS - Morris'!G19,'SECTIONALS-Manteno'!G19,'SECTIONALS-Marian Catholic'!G19,'SUPER SECTIONAL'!G19)</f>
        <v>3</v>
      </c>
      <c r="H19" s="12">
        <f>SUM(Richards!H19,HF!H19,'Oak Lawn'!H19,'Oregon Invite'!H19,'Evergreen Park'!H19,Shepard!H19,Eisenhower!H19,Reavis!H19,'TF North'!H19,'Reed Custer Invite'!H19,'TF South'!H19,'Oak Forest'!H19,'Tinley Invite'!H19,Lemont!H19,Argo!H19,Bremen!H19,Hillcrest!H19,'LWC Invite'!H19,Lockport!H19,'REGIONALS- Harlan'!H19,'REGIONALS - Morris'!H19,'SECTIONALS-Manteno'!H19,'SECTIONALS-Marian Catholic'!H19,'SUPER SECTIONAL'!H19)</f>
        <v>42</v>
      </c>
      <c r="I19" s="12">
        <f>SUM(Richards!I19,HF!I19,'Oak Lawn'!I19,'Oregon Invite'!I19,'Evergreen Park'!I19,Shepard!I19,Eisenhower!I19,Reavis!I19,'TF North'!I19,'Reed Custer Invite'!I19,'TF South'!I19,'Oak Forest'!I19,'Tinley Invite'!I19,Lemont!I19,Argo!I19,Bremen!I19,Hillcrest!I19,'LWC Invite'!I19,Lockport!I19,'REGIONALS- Harlan'!I19,'REGIONALS - Morris'!I19,'SECTIONALS-Manteno'!I19,'SECTIONALS-Marian Catholic'!I19,'SUPER SECTIONAL'!I19)</f>
        <v>15</v>
      </c>
      <c r="J19" s="12">
        <f>SUM(Richards!J19,HF!J19,'Oak Lawn'!J19,'Oregon Invite'!J19,'Evergreen Park'!J19,Shepard!J19,Eisenhower!J19,Reavis!J19,'TF North'!J19,'Reed Custer Invite'!J19,'TF South'!J19,'Oak Forest'!J19,'Tinley Invite'!J19,Lemont!J19,Argo!J19,Bremen!J19,Hillcrest!J19,'LWC Invite'!J19,Lockport!J19,'REGIONALS- Harlan'!J19,'REGIONALS - Morris'!J19,'SECTIONALS-Manteno'!J19,'SECTIONALS-Marian Catholic'!J19,'SUPER SECTIONAL'!J19)</f>
        <v>5</v>
      </c>
      <c r="K19" s="30">
        <f t="shared" si="0"/>
        <v>0.23809523809523808</v>
      </c>
      <c r="L19" s="39">
        <f>SUM(Richards!L19,HF!L19,'Oak Lawn'!L19,'Oregon Invite'!L19,'Evergreen Park'!L19,Shepard!L19,Eisenhower!L19,Reavis!L19,'TF North'!L19,'Reed Custer Invite'!L19,'TF South'!L19,'Oak Forest'!L19,'Tinley Invite'!L19,Lemont!L19,Argo!L19,Bremen!L19,Hillcrest!L19,'LWC Invite'!L19,Lockport!L19,'REGIONALS- Harlan'!L19,'REGIONALS - Morris'!L19,'SECTIONALS-Manteno'!L19,'SECTIONALS-Marian Catholic'!L19,'SUPER SECTIONAL'!L19)</f>
        <v>0</v>
      </c>
      <c r="M19" s="39">
        <f>SUM(Richards!M19,HF!M19,'Oak Lawn'!M19,'Oregon Invite'!M19,'Evergreen Park'!M19,Shepard!M19,Eisenhower!M19,Reavis!M19,'TF North'!M19,'Reed Custer Invite'!M19,'TF South'!M19,'Oak Forest'!M19,'Tinley Invite'!M19,Lemont!M19,Argo!M19,Bremen!M19,Hillcrest!M19,'LWC Invite'!M19,Lockport!M19,'REGIONALS- Harlan'!M19,'REGIONALS - Morris'!M19,'SECTIONALS-Manteno'!M19,'SECTIONALS-Marian Catholic'!M19,'SUPER SECTIONAL'!M19)</f>
        <v>0</v>
      </c>
      <c r="N19" s="39">
        <f>SUM(Richards!N19,HF!N19,'Oak Lawn'!N19,'Oregon Invite'!N19,'Evergreen Park'!N19,Shepard!N19,Eisenhower!N19,Reavis!N19,'TF North'!N19,'Reed Custer Invite'!N19,'TF South'!N19,'Oak Forest'!N19,'Tinley Invite'!N19,Lemont!N19,Argo!N19,Bremen!N19,Hillcrest!N19,'LWC Invite'!N19,Lockport!N19,'REGIONALS- Harlan'!N19,'REGIONALS - Morris'!N19,'SECTIONALS-Manteno'!N19,'SECTIONALS-Marian Catholic'!N19,'SUPER SECTIONAL'!N19)</f>
        <v>0</v>
      </c>
      <c r="O19" s="39">
        <f>SUM(Richards!O19,HF!O19,'Oak Lawn'!O19,'Oregon Invite'!O19,'Evergreen Park'!O19,Shepard!O19,Eisenhower!O19,Reavis!O19,'TF North'!O19,'Reed Custer Invite'!O19,'TF South'!O19,'Oak Forest'!O19,'Tinley Invite'!O19,Lemont!O19,Argo!O19,Bremen!O19,Hillcrest!O19,'LWC Invite'!O19,Lockport!O19,'REGIONALS- Harlan'!O19,'REGIONALS - Morris'!O19,'SECTIONALS-Manteno'!O19,'SECTIONALS-Marian Catholic'!O19,'SUPER SECTIONAL'!O19)</f>
        <v>0</v>
      </c>
      <c r="P19" s="39">
        <f>SUM(Richards!P19,HF!P19,'Oak Lawn'!P19,'Oregon Invite'!P19,'Evergreen Park'!P19,Shepard!P19,Eisenhower!P19,Reavis!P19,'TF North'!P19,'Reed Custer Invite'!P19,'TF South'!P19,'Oak Forest'!P19,'Tinley Invite'!P19,Lemont!P19,Argo!P19,Bremen!P19,Hillcrest!P19,'LWC Invite'!P19,Lockport!P19,'REGIONALS- Harlan'!P19,'REGIONALS - Morris'!P19,'SECTIONALS-Manteno'!P19,'SECTIONALS-Marian Catholic'!P19,'SUPER SECTIONAL'!P19)</f>
        <v>0</v>
      </c>
      <c r="Q19" s="27" t="e">
        <f t="shared" si="1"/>
        <v>#DIV/0!</v>
      </c>
      <c r="R19" s="41">
        <f>SUM(Richards!R19,HF!R19,'Oak Lawn'!R19,'Oregon Invite'!R19,'Evergreen Park'!R19,Shepard!R19,Eisenhower!R19,Reavis!R19,'TF North'!R19,'Reed Custer Invite'!R19,'TF South'!R19,'Oak Forest'!R19,'Tinley Invite'!R19,Lemont!R19,Argo!R19,Bremen!R19,Hillcrest!R19,'LWC Invite'!R19,Lockport!R19,'REGIONALS- Harlan'!R19,'REGIONALS - Morris'!R19,'SECTIONALS-Manteno'!R19,'SECTIONALS-Marian Catholic'!R19,'SUPER SECTIONAL'!R19)</f>
        <v>9</v>
      </c>
      <c r="S19" s="41">
        <f>SUM(Richards!S19,HF!S19,'Oak Lawn'!S19,'Oregon Invite'!S19,'Evergreen Park'!S19,Shepard!S19,Eisenhower!S19,Reavis!S19,'TF North'!S19,'Reed Custer Invite'!S19,'TF South'!S19,'Oak Forest'!S19,'Tinley Invite'!S19,Lemont!S19,Argo!S19,Bremen!S19,Hillcrest!S19,'LWC Invite'!S19,Lockport!S19,'REGIONALS- Harlan'!S19,'REGIONALS - Morris'!S19,'SECTIONALS-Manteno'!S19,'SECTIONALS-Marian Catholic'!S19,'SUPER SECTIONAL'!S19)</f>
        <v>0</v>
      </c>
      <c r="T19" s="41">
        <f>SUM(Richards!T19,HF!T19,'Oak Lawn'!T19,'Oregon Invite'!T19,'Evergreen Park'!T19,Shepard!T19,Eisenhower!T19,Reavis!T19,'TF North'!T19,'Reed Custer Invite'!T19,'TF South'!T19,'Oak Forest'!T19,'Tinley Invite'!T19,Lemont!T19,Argo!T19,Bremen!T19,Hillcrest!T19,'LWC Invite'!T19,Lockport!T19,'REGIONALS- Harlan'!T19,'REGIONALS - Morris'!T19,'SECTIONALS-Manteno'!T19,'SECTIONALS-Marian Catholic'!T19,'SUPER SECTIONAL'!T19)</f>
        <v>0</v>
      </c>
      <c r="U19" s="41">
        <f>SUM(Richards!U19,HF!U19,'Oak Lawn'!U19,'Oregon Invite'!U19,'Evergreen Park'!U19,Shepard!U19,Eisenhower!U19,Reavis!U19,'TF North'!U19,'Reed Custer Invite'!U19,'TF South'!U19,'Oak Forest'!U19,'Tinley Invite'!U19,Lemont!U19,Argo!U19,Bremen!U19,Hillcrest!U19,'LWC Invite'!U19,Lockport!U19,'REGIONALS- Harlan'!U19,'REGIONALS - Morris'!U19,'SECTIONALS-Manteno'!U19,'SECTIONALS-Marian Catholic'!U19,'SUPER SECTIONAL'!U19)</f>
        <v>0</v>
      </c>
      <c r="V19" s="41">
        <f>SUM(Richards!V19,HF!V19,'Oak Lawn'!V19,'Oregon Invite'!V19,'Evergreen Park'!V19,Shepard!V19,Eisenhower!V19,Reavis!V19,'TF North'!V19,'Reed Custer Invite'!V19,'TF South'!V19,'Oak Forest'!V19,'Tinley Invite'!V19,Lemont!V19,Argo!V19,Bremen!V19,Hillcrest!V19,'LWC Invite'!V19,Lockport!V19,'REGIONALS- Harlan'!V19,'REGIONALS - Morris'!V19,'SECTIONALS-Manteno'!V19,'SECTIONALS-Marian Catholic'!V19,'SUPER SECTIONAL'!V19)</f>
        <v>0</v>
      </c>
      <c r="W19" s="41">
        <f>SUM(Richards!W19,HF!W19,'Oak Lawn'!W19,'Oregon Invite'!W19,'Evergreen Park'!W19,Shepard!W19,Eisenhower!W19,Reavis!W19,'TF North'!W19,'Reed Custer Invite'!W19,'TF South'!W19,'Oak Forest'!W19,'Tinley Invite'!W19,Lemont!W19,Argo!W19,Bremen!W19,Hillcrest!W19,'LWC Invite'!W19,Lockport!W19,'REGIONALS- Harlan'!W19,'REGIONALS - Morris'!W19,'SECTIONALS-Manteno'!W19,'SECTIONALS-Marian Catholic'!W19,'SUPER SECTIONAL'!W19)</f>
        <v>12</v>
      </c>
      <c r="X19" s="40">
        <f>SUM(Richards!X19,HF!X19,'Oak Lawn'!X19,'Oregon Invite'!X19,'Evergreen Park'!X19,Shepard!X19,Eisenhower!X19,Reavis!X19,'TF North'!X19,'Reed Custer Invite'!X19,'TF South'!X19,'Oak Forest'!X19,'Tinley Invite'!X19,Lemont!X19,Argo!X19,Bremen!X19,Hillcrest!X19,'LWC Invite'!X19,Lockport!X19,'REGIONALS- Harlan'!X19,'REGIONALS - Morris'!X19,'SECTIONALS-Manteno'!X19,'SECTIONALS-Marian Catholic'!X19,'SUPER SECTIONAL'!X19)</f>
        <v>3</v>
      </c>
    </row>
    <row r="20" spans="1:24" ht="15.6" customHeight="1" thickBot="1" x14ac:dyDescent="0.25">
      <c r="A20" s="25">
        <v>12</v>
      </c>
      <c r="B20" s="25" t="s">
        <v>39</v>
      </c>
      <c r="C20" s="12">
        <f>SUM(Richards!C20,HF!C20,'Oak Lawn'!C20,'Oregon Invite'!C20,'Evergreen Park'!C20,Shepard!C20,Eisenhower!C20,Reavis!C20,'TF North'!C20,'Reed Custer Invite'!C20,'TF South'!C20,'Oak Forest'!C20,'Tinley Invite'!C20,Lemont!C20,Argo!C20,Bremen!C20,Hillcrest!C20,'LWC Invite'!C20,Lockport!C20,'REGIONALS- Harlan'!C20,'REGIONALS - Morris'!C20,'SECTIONALS-Manteno'!C20,'SECTIONALS-Marian Catholic'!C20,'SUPER SECTIONAL'!C20)</f>
        <v>38</v>
      </c>
      <c r="D20" s="12">
        <f>SUM(Richards!D20,HF!D20,'Oak Lawn'!D20,'Oregon Invite'!D20,'Evergreen Park'!D20,Shepard!D20,Eisenhower!D20,Reavis!D20,'TF North'!D20,'Reed Custer Invite'!D20,'TF South'!D20,'Oak Forest'!D20,'Tinley Invite'!D20,Lemont!D20,Argo!D20,Bremen!D20,Hillcrest!D20,'LWC Invite'!D20,Lockport!D20,'REGIONALS- Harlan'!D20,'REGIONALS - Morris'!D20,'SECTIONALS-Manteno'!D20,'SECTIONALS-Marian Catholic'!D20,'SUPER SECTIONAL'!D20)</f>
        <v>312</v>
      </c>
      <c r="E20" s="12">
        <f>SUM(Richards!E20,HF!E20,'Oak Lawn'!E20,'Oregon Invite'!E20,'Evergreen Park'!E20,Shepard!E20,Eisenhower!E20,Reavis!E20,'TF North'!E20,'Reed Custer Invite'!E20,'TF South'!E20,'Oak Forest'!E20,'Tinley Invite'!E20,Lemont!E20,Argo!E20,Bremen!E20,Hillcrest!E20,'LWC Invite'!E20,Lockport!E20,'REGIONALS- Harlan'!E20,'REGIONALS - Morris'!E20,'SECTIONALS-Manteno'!E20,'SECTIONALS-Marian Catholic'!E20,'SUPER SECTIONAL'!E20)</f>
        <v>41</v>
      </c>
      <c r="F20" s="12">
        <f>SUM(Richards!F20,HF!F20,'Oak Lawn'!F20,'Oregon Invite'!F20,'Evergreen Park'!F20,Shepard!F20,Eisenhower!F20,Reavis!F20,'TF North'!F20,'Reed Custer Invite'!F20,'TF South'!F20,'Oak Forest'!F20,'Tinley Invite'!F20,Lemont!F20,Argo!F20,Bremen!F20,Hillcrest!F20,'LWC Invite'!F20,Lockport!F20,'REGIONALS- Harlan'!F20,'REGIONALS - Morris'!F20,'SECTIONALS-Manteno'!F20,'SECTIONALS-Marian Catholic'!F20,'SUPER SECTIONAL'!F20)</f>
        <v>38</v>
      </c>
      <c r="G20" s="12">
        <f>SUM(Richards!G20,HF!G20,'Oak Lawn'!G20,'Oregon Invite'!G20,'Evergreen Park'!G20,Shepard!G20,Eisenhower!G20,Reavis!G20,'TF North'!G20,'Reed Custer Invite'!G20,'TF South'!G20,'Oak Forest'!G20,'Tinley Invite'!G20,Lemont!G20,Argo!G20,Bremen!G20,Hillcrest!G20,'LWC Invite'!G20,Lockport!G20,'REGIONALS- Harlan'!G20,'REGIONALS - Morris'!G20,'SECTIONALS-Manteno'!G20,'SECTIONALS-Marian Catholic'!G20,'SUPER SECTIONAL'!G20)</f>
        <v>175</v>
      </c>
      <c r="H20" s="12">
        <f>SUM(Richards!H20,HF!H20,'Oak Lawn'!H20,'Oregon Invite'!H20,'Evergreen Park'!H20,Shepard!H20,Eisenhower!H20,Reavis!H20,'TF North'!H20,'Reed Custer Invite'!H20,'TF South'!H20,'Oak Forest'!H20,'Tinley Invite'!H20,Lemont!H20,Argo!H20,Bremen!H20,Hillcrest!H20,'LWC Invite'!H20,Lockport!H20,'REGIONALS- Harlan'!H20,'REGIONALS - Morris'!H20,'SECTIONALS-Manteno'!H20,'SECTIONALS-Marian Catholic'!H20,'SUPER SECTIONAL'!H20)</f>
        <v>1</v>
      </c>
      <c r="I20" s="12">
        <f>SUM(Richards!I20,HF!I20,'Oak Lawn'!I20,'Oregon Invite'!I20,'Evergreen Park'!I20,Shepard!I20,Eisenhower!I20,Reavis!I20,'TF North'!I20,'Reed Custer Invite'!I20,'TF South'!I20,'Oak Forest'!I20,'Tinley Invite'!I20,Lemont!I20,Argo!I20,Bremen!I20,Hillcrest!I20,'LWC Invite'!I20,Lockport!I20,'REGIONALS- Harlan'!I20,'REGIONALS - Morris'!I20,'SECTIONALS-Manteno'!I20,'SECTIONALS-Marian Catholic'!I20,'SUPER SECTIONAL'!I20)</f>
        <v>0</v>
      </c>
      <c r="J20" s="12">
        <f>SUM(Richards!J20,HF!J20,'Oak Lawn'!J20,'Oregon Invite'!J20,'Evergreen Park'!J20,Shepard!J20,Eisenhower!J20,Reavis!J20,'TF North'!J20,'Reed Custer Invite'!J20,'TF South'!J20,'Oak Forest'!J20,'Tinley Invite'!J20,Lemont!J20,Argo!J20,Bremen!J20,Hillcrest!J20,'LWC Invite'!J20,Lockport!J20,'REGIONALS- Harlan'!J20,'REGIONALS - Morris'!J20,'SECTIONALS-Manteno'!J20,'SECTIONALS-Marian Catholic'!J20,'SUPER SECTIONAL'!J20)</f>
        <v>0</v>
      </c>
      <c r="K20" s="30">
        <f t="shared" si="0"/>
        <v>0</v>
      </c>
      <c r="L20" s="39">
        <f>SUM(Richards!L20,HF!L20,'Oak Lawn'!L20,'Oregon Invite'!L20,'Evergreen Park'!L20,Shepard!L20,Eisenhower!L20,Reavis!L20,'TF North'!L20,'Reed Custer Invite'!L20,'TF South'!L20,'Oak Forest'!L20,'Tinley Invite'!L20,Lemont!L20,Argo!L20,Bremen!L20,Hillcrest!L20,'LWC Invite'!L20,Lockport!L20,'REGIONALS- Harlan'!L20,'REGIONALS - Morris'!L20,'SECTIONALS-Manteno'!L20,'SECTIONALS-Marian Catholic'!L20,'SUPER SECTIONAL'!L20)</f>
        <v>0</v>
      </c>
      <c r="M20" s="39">
        <f>SUM(Richards!M20,HF!M20,'Oak Lawn'!M20,'Oregon Invite'!M20,'Evergreen Park'!M20,Shepard!M20,Eisenhower!M20,Reavis!M20,'TF North'!M20,'Reed Custer Invite'!M20,'TF South'!M20,'Oak Forest'!M20,'Tinley Invite'!M20,Lemont!M20,Argo!M20,Bremen!M20,Hillcrest!M20,'LWC Invite'!M20,Lockport!M20,'REGIONALS- Harlan'!M20,'REGIONALS - Morris'!M20,'SECTIONALS-Manteno'!M20,'SECTIONALS-Marian Catholic'!M20,'SUPER SECTIONAL'!M20)</f>
        <v>0</v>
      </c>
      <c r="N20" s="39">
        <f>SUM(Richards!N20,HF!N20,'Oak Lawn'!N20,'Oregon Invite'!N20,'Evergreen Park'!N20,Shepard!N20,Eisenhower!N20,Reavis!N20,'TF North'!N20,'Reed Custer Invite'!N20,'TF South'!N20,'Oak Forest'!N20,'Tinley Invite'!N20,Lemont!N20,Argo!N20,Bremen!N20,Hillcrest!N20,'LWC Invite'!N20,Lockport!N20,'REGIONALS- Harlan'!N20,'REGIONALS - Morris'!N20,'SECTIONALS-Manteno'!N20,'SECTIONALS-Marian Catholic'!N20,'SUPER SECTIONAL'!N20)</f>
        <v>0</v>
      </c>
      <c r="O20" s="39">
        <f>SUM(Richards!O20,HF!O20,'Oak Lawn'!O20,'Oregon Invite'!O20,'Evergreen Park'!O20,Shepard!O20,Eisenhower!O20,Reavis!O20,'TF North'!O20,'Reed Custer Invite'!O20,'TF South'!O20,'Oak Forest'!O20,'Tinley Invite'!O20,Lemont!O20,Argo!O20,Bremen!O20,Hillcrest!O20,'LWC Invite'!O20,Lockport!O20,'REGIONALS- Harlan'!O20,'REGIONALS - Morris'!O20,'SECTIONALS-Manteno'!O20,'SECTIONALS-Marian Catholic'!O20,'SUPER SECTIONAL'!O20)</f>
        <v>0</v>
      </c>
      <c r="P20" s="39">
        <f>SUM(Richards!P20,HF!P20,'Oak Lawn'!P20,'Oregon Invite'!P20,'Evergreen Park'!P20,Shepard!P20,Eisenhower!P20,Reavis!P20,'TF North'!P20,'Reed Custer Invite'!P20,'TF South'!P20,'Oak Forest'!P20,'Tinley Invite'!P20,Lemont!P20,Argo!P20,Bremen!P20,Hillcrest!P20,'LWC Invite'!P20,Lockport!P20,'REGIONALS- Harlan'!P20,'REGIONALS - Morris'!P20,'SECTIONALS-Manteno'!P20,'SECTIONALS-Marian Catholic'!P20,'SUPER SECTIONAL'!P20)</f>
        <v>0</v>
      </c>
      <c r="Q20" s="27" t="e">
        <f t="shared" si="1"/>
        <v>#DIV/0!</v>
      </c>
      <c r="R20" s="41">
        <f>SUM(Richards!R20,HF!R20,'Oak Lawn'!R20,'Oregon Invite'!R20,'Evergreen Park'!R20,Shepard!R20,Eisenhower!R20,Reavis!R20,'TF North'!R20,'Reed Custer Invite'!R20,'TF South'!R20,'Oak Forest'!R20,'Tinley Invite'!R20,Lemont!R20,Argo!R20,Bremen!R20,Hillcrest!R20,'LWC Invite'!R20,Lockport!R20,'REGIONALS- Harlan'!R20,'REGIONALS - Morris'!R20,'SECTIONALS-Manteno'!R20,'SECTIONALS-Marian Catholic'!R20,'SUPER SECTIONAL'!R20)</f>
        <v>19</v>
      </c>
      <c r="S20" s="41">
        <f>SUM(Richards!S20,HF!S20,'Oak Lawn'!S20,'Oregon Invite'!S20,'Evergreen Park'!S20,Shepard!S20,Eisenhower!S20,Reavis!S20,'TF North'!S20,'Reed Custer Invite'!S20,'TF South'!S20,'Oak Forest'!S20,'Tinley Invite'!S20,Lemont!S20,Argo!S20,Bremen!S20,Hillcrest!S20,'LWC Invite'!S20,Lockport!S20,'REGIONALS- Harlan'!S20,'REGIONALS - Morris'!S20,'SECTIONALS-Manteno'!S20,'SECTIONALS-Marian Catholic'!S20,'SUPER SECTIONAL'!S20)</f>
        <v>0</v>
      </c>
      <c r="T20" s="41">
        <f>SUM(Richards!T20,HF!T20,'Oak Lawn'!T20,'Oregon Invite'!T20,'Evergreen Park'!T20,Shepard!T20,Eisenhower!T20,Reavis!T20,'TF North'!T20,'Reed Custer Invite'!T20,'TF South'!T20,'Oak Forest'!T20,'Tinley Invite'!T20,Lemont!T20,Argo!T20,Bremen!T20,Hillcrest!T20,'LWC Invite'!T20,Lockport!T20,'REGIONALS- Harlan'!T20,'REGIONALS - Morris'!T20,'SECTIONALS-Manteno'!T20,'SECTIONALS-Marian Catholic'!T20,'SUPER SECTIONAL'!T20)</f>
        <v>0</v>
      </c>
      <c r="U20" s="41">
        <f>SUM(Richards!U20,HF!U20,'Oak Lawn'!U20,'Oregon Invite'!U20,'Evergreen Park'!U20,Shepard!U20,Eisenhower!U20,Reavis!U20,'TF North'!U20,'Reed Custer Invite'!U20,'TF South'!U20,'Oak Forest'!U20,'Tinley Invite'!U20,Lemont!U20,Argo!U20,Bremen!U20,Hillcrest!U20,'LWC Invite'!U20,Lockport!U20,'REGIONALS- Harlan'!U20,'REGIONALS - Morris'!U20,'SECTIONALS-Manteno'!U20,'SECTIONALS-Marian Catholic'!U20,'SUPER SECTIONAL'!U20)</f>
        <v>0</v>
      </c>
      <c r="V20" s="41">
        <f>SUM(Richards!V20,HF!V20,'Oak Lawn'!V20,'Oregon Invite'!V20,'Evergreen Park'!V20,Shepard!V20,Eisenhower!V20,Reavis!V20,'TF North'!V20,'Reed Custer Invite'!V20,'TF South'!V20,'Oak Forest'!V20,'Tinley Invite'!V20,Lemont!V20,Argo!V20,Bremen!V20,Hillcrest!V20,'LWC Invite'!V20,Lockport!V20,'REGIONALS- Harlan'!V20,'REGIONALS - Morris'!V20,'SECTIONALS-Manteno'!V20,'SECTIONALS-Marian Catholic'!V20,'SUPER SECTIONAL'!V20)</f>
        <v>0</v>
      </c>
      <c r="W20" s="41">
        <f>SUM(Richards!W20,HF!W20,'Oak Lawn'!W20,'Oregon Invite'!W20,'Evergreen Park'!W20,Shepard!W20,Eisenhower!W20,Reavis!W20,'TF North'!W20,'Reed Custer Invite'!W20,'TF South'!W20,'Oak Forest'!W20,'Tinley Invite'!W20,Lemont!W20,Argo!W20,Bremen!W20,Hillcrest!W20,'LWC Invite'!W20,Lockport!W20,'REGIONALS- Harlan'!W20,'REGIONALS - Morris'!W20,'SECTIONALS-Manteno'!W20,'SECTIONALS-Marian Catholic'!W20,'SUPER SECTIONAL'!W20)</f>
        <v>0</v>
      </c>
      <c r="X20" s="40">
        <f>SUM(Richards!X20,HF!X20,'Oak Lawn'!X20,'Oregon Invite'!X20,'Evergreen Park'!X20,Shepard!X20,Eisenhower!X20,Reavis!X20,'TF North'!X20,'Reed Custer Invite'!X20,'TF South'!X20,'Oak Forest'!X20,'Tinley Invite'!X20,Lemont!X20,Argo!X20,Bremen!X20,Hillcrest!X20,'LWC Invite'!X20,Lockport!X20,'REGIONALS- Harlan'!X20,'REGIONALS - Morris'!X20,'SECTIONALS-Manteno'!X20,'SECTIONALS-Marian Catholic'!X20,'SUPER SECTIONAL'!X20)</f>
        <v>0</v>
      </c>
    </row>
    <row r="21" spans="1:24" ht="15.6" customHeight="1" thickBot="1" x14ac:dyDescent="0.25">
      <c r="A21" s="25">
        <v>22</v>
      </c>
      <c r="B21" s="25" t="s">
        <v>29</v>
      </c>
      <c r="C21" s="12">
        <f>SUM(Richards!C21,HF!C21,'Oak Lawn'!C21,'Oregon Invite'!C21,'Evergreen Park'!C21,Shepard!C21,Eisenhower!C21,Reavis!C21,'TF North'!C21,'Reed Custer Invite'!C21,'TF South'!C21,'Oak Forest'!C21,'Tinley Invite'!C21,Lemont!C21,Argo!C21,Bremen!C21,Hillcrest!C21,'LWC Invite'!C21,Lockport!C21,'REGIONALS- Harlan'!C21,'REGIONALS - Morris'!C21,'SECTIONALS-Manteno'!C21,'SECTIONALS-Marian Catholic'!C21,'SUPER SECTIONAL'!C21)</f>
        <v>38</v>
      </c>
      <c r="D21" s="12">
        <f>SUM(Richards!D21,HF!D21,'Oak Lawn'!D21,'Oregon Invite'!D21,'Evergreen Park'!D21,Shepard!D21,Eisenhower!D21,Reavis!D21,'TF North'!D21,'Reed Custer Invite'!D21,'TF South'!D21,'Oak Forest'!D21,'Tinley Invite'!D21,Lemont!D21,Argo!D21,Bremen!D21,Hillcrest!D21,'LWC Invite'!D21,Lockport!D21,'REGIONALS- Harlan'!D21,'REGIONALS - Morris'!D21,'SECTIONALS-Manteno'!D21,'SECTIONALS-Marian Catholic'!D21,'SUPER SECTIONAL'!D21)</f>
        <v>408</v>
      </c>
      <c r="E21" s="12">
        <f>SUM(Richards!E21,HF!E21,'Oak Lawn'!E21,'Oregon Invite'!E21,'Evergreen Park'!E21,Shepard!E21,Eisenhower!E21,Reavis!E21,'TF North'!E21,'Reed Custer Invite'!E21,'TF South'!E21,'Oak Forest'!E21,'Tinley Invite'!E21,Lemont!E21,Argo!E21,Bremen!E21,Hillcrest!E21,'LWC Invite'!E21,Lockport!E21,'REGIONALS- Harlan'!E21,'REGIONALS - Morris'!E21,'SECTIONALS-Manteno'!E21,'SECTIONALS-Marian Catholic'!E21,'SUPER SECTIONAL'!E21)</f>
        <v>57</v>
      </c>
      <c r="F21" s="12">
        <f>SUM(Richards!F21,HF!F21,'Oak Lawn'!F21,'Oregon Invite'!F21,'Evergreen Park'!F21,Shepard!F21,Eisenhower!F21,Reavis!F21,'TF North'!F21,'Reed Custer Invite'!F21,'TF South'!F21,'Oak Forest'!F21,'Tinley Invite'!F21,Lemont!F21,Argo!F21,Bremen!F21,Hillcrest!F21,'LWC Invite'!F21,Lockport!F21,'REGIONALS- Harlan'!F21,'REGIONALS - Morris'!F21,'SECTIONALS-Manteno'!F21,'SECTIONALS-Marian Catholic'!F21,'SUPER SECTIONAL'!F21)</f>
        <v>22</v>
      </c>
      <c r="G21" s="12">
        <f>SUM(Richards!G21,HF!G21,'Oak Lawn'!G21,'Oregon Invite'!G21,'Evergreen Park'!G21,Shepard!G21,Eisenhower!G21,Reavis!G21,'TF North'!G21,'Reed Custer Invite'!G21,'TF South'!G21,'Oak Forest'!G21,'Tinley Invite'!G21,Lemont!G21,Argo!G21,Bremen!G21,Hillcrest!G21,'LWC Invite'!G21,Lockport!G21,'REGIONALS- Harlan'!G21,'REGIONALS - Morris'!G21,'SECTIONALS-Manteno'!G21,'SECTIONALS-Marian Catholic'!G21,'SUPER SECTIONAL'!G21)</f>
        <v>242</v>
      </c>
      <c r="H21" s="12">
        <f>SUM(Richards!H21,HF!H21,'Oak Lawn'!H21,'Oregon Invite'!H21,'Evergreen Park'!H21,Shepard!H21,Eisenhower!H21,Reavis!H21,'TF North'!H21,'Reed Custer Invite'!H21,'TF South'!H21,'Oak Forest'!H21,'Tinley Invite'!H21,Lemont!H21,Argo!H21,Bremen!H21,Hillcrest!H21,'LWC Invite'!H21,Lockport!H21,'REGIONALS- Harlan'!H21,'REGIONALS - Morris'!H21,'SECTIONALS-Manteno'!H21,'SECTIONALS-Marian Catholic'!H21,'SUPER SECTIONAL'!H21)</f>
        <v>164</v>
      </c>
      <c r="I21" s="12">
        <f>SUM(Richards!I21,HF!I21,'Oak Lawn'!I21,'Oregon Invite'!I21,'Evergreen Park'!I21,Shepard!I21,Eisenhower!I21,Reavis!I21,'TF North'!I21,'Reed Custer Invite'!I21,'TF South'!I21,'Oak Forest'!I21,'Tinley Invite'!I21,Lemont!I21,Argo!I21,Bremen!I21,Hillcrest!I21,'LWC Invite'!I21,Lockport!I21,'REGIONALS- Harlan'!I21,'REGIONALS - Morris'!I21,'SECTIONALS-Manteno'!I21,'SECTIONALS-Marian Catholic'!I21,'SUPER SECTIONAL'!I21)</f>
        <v>38</v>
      </c>
      <c r="J21" s="12">
        <f>SUM(Richards!J21,HF!J21,'Oak Lawn'!J21,'Oregon Invite'!J21,'Evergreen Park'!J21,Shepard!J21,Eisenhower!J21,Reavis!J21,'TF North'!J21,'Reed Custer Invite'!J21,'TF South'!J21,'Oak Forest'!J21,'Tinley Invite'!J21,Lemont!J21,Argo!J21,Bremen!J21,Hillcrest!J21,'LWC Invite'!J21,Lockport!J21,'REGIONALS- Harlan'!J21,'REGIONALS - Morris'!J21,'SECTIONALS-Manteno'!J21,'SECTIONALS-Marian Catholic'!J21,'SUPER SECTIONAL'!J21)</f>
        <v>5</v>
      </c>
      <c r="K21" s="30">
        <f t="shared" si="0"/>
        <v>0.20121951219512196</v>
      </c>
      <c r="L21" s="39">
        <f>SUM(Richards!L21,HF!L21,'Oak Lawn'!L21,'Oregon Invite'!L21,'Evergreen Park'!L21,Shepard!L21,Eisenhower!L21,Reavis!L21,'TF North'!L21,'Reed Custer Invite'!L21,'TF South'!L21,'Oak Forest'!L21,'Tinley Invite'!L21,Lemont!L21,Argo!L21,Bremen!L21,Hillcrest!L21,'LWC Invite'!L21,Lockport!L21,'REGIONALS- Harlan'!L21,'REGIONALS - Morris'!L21,'SECTIONALS-Manteno'!L21,'SECTIONALS-Marian Catholic'!L21,'SUPER SECTIONAL'!L21)</f>
        <v>0</v>
      </c>
      <c r="M21" s="39">
        <f>SUM(Richards!M21,HF!M21,'Oak Lawn'!M21,'Oregon Invite'!M21,'Evergreen Park'!M21,Shepard!M21,Eisenhower!M21,Reavis!M21,'TF North'!M21,'Reed Custer Invite'!M21,'TF South'!M21,'Oak Forest'!M21,'Tinley Invite'!M21,Lemont!M21,Argo!M21,Bremen!M21,Hillcrest!M21,'LWC Invite'!M21,Lockport!M21,'REGIONALS- Harlan'!M21,'REGIONALS - Morris'!M21,'SECTIONALS-Manteno'!M21,'SECTIONALS-Marian Catholic'!M21,'SUPER SECTIONAL'!M21)</f>
        <v>0</v>
      </c>
      <c r="N21" s="39">
        <f>SUM(Richards!N21,HF!N21,'Oak Lawn'!N21,'Oregon Invite'!N21,'Evergreen Park'!N21,Shepard!N21,Eisenhower!N21,Reavis!N21,'TF North'!N21,'Reed Custer Invite'!N21,'TF South'!N21,'Oak Forest'!N21,'Tinley Invite'!N21,Lemont!N21,Argo!N21,Bremen!N21,Hillcrest!N21,'LWC Invite'!N21,Lockport!N21,'REGIONALS- Harlan'!N21,'REGIONALS - Morris'!N21,'SECTIONALS-Manteno'!N21,'SECTIONALS-Marian Catholic'!N21,'SUPER SECTIONAL'!N21)</f>
        <v>0</v>
      </c>
      <c r="O21" s="39">
        <f>SUM(Richards!O21,HF!O21,'Oak Lawn'!O21,'Oregon Invite'!O21,'Evergreen Park'!O21,Shepard!O21,Eisenhower!O21,Reavis!O21,'TF North'!O21,'Reed Custer Invite'!O21,'TF South'!O21,'Oak Forest'!O21,'Tinley Invite'!O21,Lemont!O21,Argo!O21,Bremen!O21,Hillcrest!O21,'LWC Invite'!O21,Lockport!O21,'REGIONALS- Harlan'!O21,'REGIONALS - Morris'!O21,'SECTIONALS-Manteno'!O21,'SECTIONALS-Marian Catholic'!O21,'SUPER SECTIONAL'!O21)</f>
        <v>0</v>
      </c>
      <c r="P21" s="39">
        <f>SUM(Richards!P21,HF!P21,'Oak Lawn'!P21,'Oregon Invite'!P21,'Evergreen Park'!P21,Shepard!P21,Eisenhower!P21,Reavis!P21,'TF North'!P21,'Reed Custer Invite'!P21,'TF South'!P21,'Oak Forest'!P21,'Tinley Invite'!P21,Lemont!P21,Argo!P21,Bremen!P21,Hillcrest!P21,'LWC Invite'!P21,Lockport!P21,'REGIONALS- Harlan'!P21,'REGIONALS - Morris'!P21,'SECTIONALS-Manteno'!P21,'SECTIONALS-Marian Catholic'!P21,'SUPER SECTIONAL'!P21)</f>
        <v>0</v>
      </c>
      <c r="Q21" s="27" t="e">
        <f t="shared" si="1"/>
        <v>#DIV/0!</v>
      </c>
      <c r="R21" s="41">
        <f>SUM(Richards!R21,HF!R21,'Oak Lawn'!R21,'Oregon Invite'!R21,'Evergreen Park'!R21,Shepard!R21,Eisenhower!R21,Reavis!R21,'TF North'!R21,'Reed Custer Invite'!R21,'TF South'!R21,'Oak Forest'!R21,'Tinley Invite'!R21,Lemont!R21,Argo!R21,Bremen!R21,Hillcrest!R21,'LWC Invite'!R21,Lockport!R21,'REGIONALS- Harlan'!R21,'REGIONALS - Morris'!R21,'SECTIONALS-Manteno'!R21,'SECTIONALS-Marian Catholic'!R21,'SUPER SECTIONAL'!R21)</f>
        <v>219</v>
      </c>
      <c r="S21" s="41">
        <f>SUM(Richards!S21,HF!S21,'Oak Lawn'!S21,'Oregon Invite'!S21,'Evergreen Park'!S21,Shepard!S21,Eisenhower!S21,Reavis!S21,'TF North'!S21,'Reed Custer Invite'!S21,'TF South'!S21,'Oak Forest'!S21,'Tinley Invite'!S21,Lemont!S21,Argo!S21,Bremen!S21,Hillcrest!S21,'LWC Invite'!S21,Lockport!S21,'REGIONALS- Harlan'!S21,'REGIONALS - Morris'!S21,'SECTIONALS-Manteno'!S21,'SECTIONALS-Marian Catholic'!S21,'SUPER SECTIONAL'!S21)</f>
        <v>2120</v>
      </c>
      <c r="T21" s="41">
        <f>SUM(Richards!T21,HF!T21,'Oak Lawn'!T21,'Oregon Invite'!T21,'Evergreen Park'!T21,Shepard!T21,Eisenhower!T21,Reavis!T21,'TF North'!T21,'Reed Custer Invite'!T21,'TF South'!T21,'Oak Forest'!T21,'Tinley Invite'!T21,Lemont!T21,Argo!T21,Bremen!T21,Hillcrest!T21,'LWC Invite'!T21,Lockport!T21,'REGIONALS- Harlan'!T21,'REGIONALS - Morris'!T21,'SECTIONALS-Manteno'!T21,'SECTIONALS-Marian Catholic'!T21,'SUPER SECTIONAL'!T21)</f>
        <v>845</v>
      </c>
      <c r="U21" s="41">
        <f>SUM(Richards!U21,HF!U21,'Oak Lawn'!U21,'Oregon Invite'!U21,'Evergreen Park'!U21,Shepard!U21,Eisenhower!U21,Reavis!U21,'TF North'!U21,'Reed Custer Invite'!U21,'TF South'!U21,'Oak Forest'!U21,'Tinley Invite'!U21,Lemont!U21,Argo!U21,Bremen!U21,Hillcrest!U21,'LWC Invite'!U21,Lockport!U21,'REGIONALS- Harlan'!U21,'REGIONALS - Morris'!U21,'SECTIONALS-Manteno'!U21,'SECTIONALS-Marian Catholic'!U21,'SUPER SECTIONAL'!U21)</f>
        <v>21</v>
      </c>
      <c r="V21" s="41">
        <f>SUM(Richards!V21,HF!V21,'Oak Lawn'!V21,'Oregon Invite'!V21,'Evergreen Park'!V21,Shepard!V21,Eisenhower!V21,Reavis!V21,'TF North'!V21,'Reed Custer Invite'!V21,'TF South'!V21,'Oak Forest'!V21,'Tinley Invite'!V21,Lemont!V21,Argo!V21,Bremen!V21,Hillcrest!V21,'LWC Invite'!V21,Lockport!V21,'REGIONALS- Harlan'!V21,'REGIONALS - Morris'!V21,'SECTIONALS-Manteno'!V21,'SECTIONALS-Marian Catholic'!V21,'SUPER SECTIONAL'!V21)</f>
        <v>0</v>
      </c>
      <c r="W21" s="41">
        <f>SUM(Richards!W21,HF!W21,'Oak Lawn'!W21,'Oregon Invite'!W21,'Evergreen Park'!W21,Shepard!W21,Eisenhower!W21,Reavis!W21,'TF North'!W21,'Reed Custer Invite'!W21,'TF South'!W21,'Oak Forest'!W21,'Tinley Invite'!W21,Lemont!W21,Argo!W21,Bremen!W21,Hillcrest!W21,'LWC Invite'!W21,Lockport!W21,'REGIONALS- Harlan'!W21,'REGIONALS - Morris'!W21,'SECTIONALS-Manteno'!W21,'SECTIONALS-Marian Catholic'!W21,'SUPER SECTIONAL'!W21)</f>
        <v>1</v>
      </c>
      <c r="X21" s="40">
        <f>SUM(Richards!X21,HF!X21,'Oak Lawn'!X21,'Oregon Invite'!X21,'Evergreen Park'!X21,Shepard!X21,Eisenhower!X21,Reavis!X21,'TF North'!X21,'Reed Custer Invite'!X21,'TF South'!X21,'Oak Forest'!X21,'Tinley Invite'!X21,Lemont!X21,Argo!X21,Bremen!X21,Hillcrest!X21,'LWC Invite'!X21,Lockport!X21,'REGIONALS- Harlan'!X21,'REGIONALS - Morris'!X21,'SECTIONALS-Manteno'!X21,'SECTIONALS-Marian Catholic'!X21,'SUPER SECTIONAL'!X21)</f>
        <v>0</v>
      </c>
    </row>
    <row r="22" spans="1:24" ht="15.6" customHeight="1" thickBot="1" x14ac:dyDescent="0.25">
      <c r="A22" s="25"/>
      <c r="B22" s="25"/>
      <c r="C22" s="12">
        <f>SUM(Richards!C22,HF!C22,'Oak Lawn'!C22,'Oregon Invite'!C22,'Evergreen Park'!C22,Shepard!C22,Eisenhower!C22,Reavis!C22,'TF North'!C22,'Reed Custer Invite'!C22,'TF South'!C22,'Oak Forest'!C22,'Tinley Invite'!C22,Lemont!C22,Argo!C22,Bremen!C22,Hillcrest!C22,'LWC Invite'!C22,Lockport!C22,'REGIONALS- Harlan'!C22,'REGIONALS - Morris'!C22,'SECTIONALS-Manteno'!C22,'SECTIONALS-Marian Catholic'!C22,'SUPER SECTIONAL'!C22)</f>
        <v>0</v>
      </c>
      <c r="D22" s="12">
        <f>SUM(Richards!D22,HF!D22,'Oak Lawn'!D22,'Oregon Invite'!D22,'Evergreen Park'!D22,Shepard!D22,Eisenhower!D22,Reavis!D22,'TF North'!D22,'Reed Custer Invite'!D22,'TF South'!D22,'Oak Forest'!D22,'Tinley Invite'!D22,Lemont!D22,Argo!D22,Bremen!D22,Hillcrest!D22,'LWC Invite'!D22,Lockport!D22,'REGIONALS- Harlan'!D22,'REGIONALS - Morris'!D22,'SECTIONALS-Manteno'!D22,'SECTIONALS-Marian Catholic'!D22,'SUPER SECTIONAL'!D22)</f>
        <v>0</v>
      </c>
      <c r="E22" s="12">
        <f>SUM(Richards!E22,HF!E22,'Oak Lawn'!E22,'Oregon Invite'!E22,'Evergreen Park'!E22,Shepard!E22,Eisenhower!E22,Reavis!E22,'TF North'!E22,'Reed Custer Invite'!E22,'TF South'!E22,'Oak Forest'!E22,'Tinley Invite'!E22,Lemont!E22,Argo!E22,Bremen!E22,Hillcrest!E22,'LWC Invite'!E22,Lockport!E22,'REGIONALS- Harlan'!E22,'REGIONALS - Morris'!E22,'SECTIONALS-Manteno'!E22,'SECTIONALS-Marian Catholic'!E22,'SUPER SECTIONAL'!E22)</f>
        <v>0</v>
      </c>
      <c r="F22" s="12">
        <f>SUM(Richards!F22,HF!F22,'Oak Lawn'!F22,'Oregon Invite'!F22,'Evergreen Park'!F22,Shepard!F22,Eisenhower!F22,Reavis!F22,'TF North'!F22,'Reed Custer Invite'!F22,'TF South'!F22,'Oak Forest'!F22,'Tinley Invite'!F22,Lemont!F22,Argo!F22,Bremen!F22,Hillcrest!F22,'LWC Invite'!F22,Lockport!F22,'REGIONALS- Harlan'!F22,'REGIONALS - Morris'!F22,'SECTIONALS-Manteno'!F22,'SECTIONALS-Marian Catholic'!F22,'SUPER SECTIONAL'!F22)</f>
        <v>0</v>
      </c>
      <c r="G22" s="12">
        <f>SUM(Richards!G22,HF!G22,'Oak Lawn'!G22,'Oregon Invite'!G22,'Evergreen Park'!G22,Shepard!G22,Eisenhower!G22,Reavis!G22,'TF North'!G22,'Reed Custer Invite'!G22,'TF South'!G22,'Oak Forest'!G22,'Tinley Invite'!G22,Lemont!G22,Argo!G22,Bremen!G22,Hillcrest!G22,'LWC Invite'!G22,Lockport!G22,'REGIONALS- Harlan'!G22,'REGIONALS - Morris'!G22,'SECTIONALS-Manteno'!G22,'SECTIONALS-Marian Catholic'!G22,'SUPER SECTIONAL'!G22)</f>
        <v>0</v>
      </c>
      <c r="H22" s="12">
        <f>SUM(Richards!H22,HF!H22,'Oak Lawn'!H22,'Oregon Invite'!H22,'Evergreen Park'!H22,Shepard!H22,Eisenhower!H22,Reavis!H22,'TF North'!H22,'Reed Custer Invite'!H22,'TF South'!H22,'Oak Forest'!H22,'Tinley Invite'!H22,Lemont!H22,Argo!H22,Bremen!H22,Hillcrest!H22,'LWC Invite'!H22,Lockport!H22,'REGIONALS- Harlan'!H22,'REGIONALS - Morris'!H22,'SECTIONALS-Manteno'!H22,'SECTIONALS-Marian Catholic'!H22,'SUPER SECTIONAL'!H22)</f>
        <v>0</v>
      </c>
      <c r="I22" s="12">
        <f>SUM(Richards!I22,HF!I22,'Oak Lawn'!I22,'Oregon Invite'!I22,'Evergreen Park'!I22,Shepard!I22,Eisenhower!I22,Reavis!I22,'TF North'!I22,'Reed Custer Invite'!I22,'TF South'!I22,'Oak Forest'!I22,'Tinley Invite'!I22,Lemont!I22,Argo!I22,Bremen!I22,Hillcrest!I22,'LWC Invite'!I22,Lockport!I22,'REGIONALS- Harlan'!I22,'REGIONALS - Morris'!I22,'SECTIONALS-Manteno'!I22,'SECTIONALS-Marian Catholic'!I22,'SUPER SECTIONAL'!I22)</f>
        <v>0</v>
      </c>
      <c r="J22" s="12">
        <f>SUM(Richards!J22,HF!J22,'Oak Lawn'!J22,'Oregon Invite'!J22,'Evergreen Park'!J22,Shepard!J22,Eisenhower!J22,Reavis!J22,'TF North'!J22,'Reed Custer Invite'!J22,'TF South'!J22,'Oak Forest'!J22,'Tinley Invite'!J22,Lemont!J22,Argo!J22,Bremen!J22,Hillcrest!J22,'LWC Invite'!J22,Lockport!J22,'REGIONALS- Harlan'!J22,'REGIONALS - Morris'!J22,'SECTIONALS-Manteno'!J22,'SECTIONALS-Marian Catholic'!J22,'SUPER SECTIONAL'!J22)</f>
        <v>0</v>
      </c>
      <c r="K22" s="30" t="e">
        <f t="shared" si="0"/>
        <v>#DIV/0!</v>
      </c>
      <c r="L22" s="39">
        <f>SUM(Richards!L22,HF!L22,'Oak Lawn'!L22,'Oregon Invite'!L22,'Evergreen Park'!L22,Shepard!L22,Eisenhower!L22,Reavis!L22,'TF North'!L22,'Reed Custer Invite'!L22,'TF South'!L22,'Oak Forest'!L22,'Tinley Invite'!L22,Lemont!L22,Argo!L22,Bremen!L22,Hillcrest!L22,'LWC Invite'!L22,Lockport!L22,'REGIONALS- Harlan'!L22,'REGIONALS - Morris'!L22,'SECTIONALS-Manteno'!L22,'SECTIONALS-Marian Catholic'!L22,'SUPER SECTIONAL'!L22)</f>
        <v>0</v>
      </c>
      <c r="M22" s="39">
        <f>SUM(Richards!M22,HF!M22,'Oak Lawn'!M22,'Oregon Invite'!M22,'Evergreen Park'!M22,Shepard!M22,Eisenhower!M22,Reavis!M22,'TF North'!M22,'Reed Custer Invite'!M22,'TF South'!M22,'Oak Forest'!M22,'Tinley Invite'!M22,Lemont!M22,Argo!M22,Bremen!M22,Hillcrest!M22,'LWC Invite'!M22,Lockport!M22,'REGIONALS- Harlan'!M22,'REGIONALS - Morris'!M22,'SECTIONALS-Manteno'!M22,'SECTIONALS-Marian Catholic'!M22,'SUPER SECTIONAL'!M22)</f>
        <v>0</v>
      </c>
      <c r="N22" s="39">
        <f>SUM(Richards!N22,HF!N22,'Oak Lawn'!N22,'Oregon Invite'!N22,'Evergreen Park'!N22,Shepard!N22,Eisenhower!N22,Reavis!N22,'TF North'!N22,'Reed Custer Invite'!N22,'TF South'!N22,'Oak Forest'!N22,'Tinley Invite'!N22,Lemont!N22,Argo!N22,Bremen!N22,Hillcrest!N22,'LWC Invite'!N22,Lockport!N22,'REGIONALS- Harlan'!N22,'REGIONALS - Morris'!N22,'SECTIONALS-Manteno'!N22,'SECTIONALS-Marian Catholic'!N22,'SUPER SECTIONAL'!N22)</f>
        <v>0</v>
      </c>
      <c r="O22" s="39">
        <f>SUM(Richards!O22,HF!O22,'Oak Lawn'!O22,'Oregon Invite'!O22,'Evergreen Park'!O22,Shepard!O22,Eisenhower!O22,Reavis!O22,'TF North'!O22,'Reed Custer Invite'!O22,'TF South'!O22,'Oak Forest'!O22,'Tinley Invite'!O22,Lemont!O22,Argo!O22,Bremen!O22,Hillcrest!O22,'LWC Invite'!O22,Lockport!O22,'REGIONALS- Harlan'!O22,'REGIONALS - Morris'!O22,'SECTIONALS-Manteno'!O22,'SECTIONALS-Marian Catholic'!O22,'SUPER SECTIONAL'!O22)</f>
        <v>0</v>
      </c>
      <c r="P22" s="39">
        <f>SUM(Richards!P22,HF!P22,'Oak Lawn'!P22,'Oregon Invite'!P22,'Evergreen Park'!P22,Shepard!P22,Eisenhower!P22,Reavis!P22,'TF North'!P22,'Reed Custer Invite'!P22,'TF South'!P22,'Oak Forest'!P22,'Tinley Invite'!P22,Lemont!P22,Argo!P22,Bremen!P22,Hillcrest!P22,'LWC Invite'!P22,Lockport!P22,'REGIONALS- Harlan'!P22,'REGIONALS - Morris'!P22,'SECTIONALS-Manteno'!P22,'SECTIONALS-Marian Catholic'!P22,'SUPER SECTIONAL'!P22)</f>
        <v>0</v>
      </c>
      <c r="Q22" s="27" t="e">
        <f t="shared" si="1"/>
        <v>#DIV/0!</v>
      </c>
      <c r="R22" s="41">
        <f>SUM(Richards!R22,HF!R22,'Oak Lawn'!R22,'Oregon Invite'!R22,'Evergreen Park'!R22,Shepard!R22,Eisenhower!R22,Reavis!R22,'TF North'!R22,'Reed Custer Invite'!R22,'TF South'!R22,'Oak Forest'!R22,'Tinley Invite'!R22,Lemont!R22,Argo!R22,Bremen!R22,Hillcrest!R22,'LWC Invite'!R22,Lockport!R22,'REGIONALS- Harlan'!R22,'REGIONALS - Morris'!R22,'SECTIONALS-Manteno'!R22,'SECTIONALS-Marian Catholic'!R22,'SUPER SECTIONAL'!R22)</f>
        <v>0</v>
      </c>
      <c r="S22" s="41">
        <f>SUM(Richards!S22,HF!S22,'Oak Lawn'!S22,'Oregon Invite'!S22,'Evergreen Park'!S22,Shepard!S22,Eisenhower!S22,Reavis!S22,'TF North'!S22,'Reed Custer Invite'!S22,'TF South'!S22,'Oak Forest'!S22,'Tinley Invite'!S22,Lemont!S22,Argo!S22,Bremen!S22,Hillcrest!S22,'LWC Invite'!S22,Lockport!S22,'REGIONALS- Harlan'!S22,'REGIONALS - Morris'!S22,'SECTIONALS-Manteno'!S22,'SECTIONALS-Marian Catholic'!S22,'SUPER SECTIONAL'!S22)</f>
        <v>0</v>
      </c>
      <c r="T22" s="41">
        <f>SUM(Richards!T22,HF!T22,'Oak Lawn'!T22,'Oregon Invite'!T22,'Evergreen Park'!T22,Shepard!T22,Eisenhower!T22,Reavis!T22,'TF North'!T22,'Reed Custer Invite'!T22,'TF South'!T22,'Oak Forest'!T22,'Tinley Invite'!T22,Lemont!T22,Argo!T22,Bremen!T22,Hillcrest!T22,'LWC Invite'!T22,Lockport!T22,'REGIONALS- Harlan'!T22,'REGIONALS - Morris'!T22,'SECTIONALS-Manteno'!T22,'SECTIONALS-Marian Catholic'!T22,'SUPER SECTIONAL'!T22)</f>
        <v>0</v>
      </c>
      <c r="U22" s="41">
        <f>SUM(Richards!U22,HF!U22,'Oak Lawn'!U22,'Oregon Invite'!U22,'Evergreen Park'!U22,Shepard!U22,Eisenhower!U22,Reavis!U22,'TF North'!U22,'Reed Custer Invite'!U22,'TF South'!U22,'Oak Forest'!U22,'Tinley Invite'!U22,Lemont!U22,Argo!U22,Bremen!U22,Hillcrest!U22,'LWC Invite'!U22,Lockport!U22,'REGIONALS- Harlan'!U22,'REGIONALS - Morris'!U22,'SECTIONALS-Manteno'!U22,'SECTIONALS-Marian Catholic'!U22,'SUPER SECTIONAL'!U22)</f>
        <v>0</v>
      </c>
      <c r="V22" s="41">
        <f>SUM(Richards!V22,HF!V22,'Oak Lawn'!V22,'Oregon Invite'!V22,'Evergreen Park'!V22,Shepard!V22,Eisenhower!V22,Reavis!V22,'TF North'!V22,'Reed Custer Invite'!V22,'TF South'!V22,'Oak Forest'!V22,'Tinley Invite'!V22,Lemont!V22,Argo!V22,Bremen!V22,Hillcrest!V22,'LWC Invite'!V22,Lockport!V22,'REGIONALS- Harlan'!V22,'REGIONALS - Morris'!V22,'SECTIONALS-Manteno'!V22,'SECTIONALS-Marian Catholic'!V22,'SUPER SECTIONAL'!V22)</f>
        <v>0</v>
      </c>
      <c r="W22" s="41">
        <f>SUM(Richards!W22,HF!W22,'Oak Lawn'!W22,'Oregon Invite'!W22,'Evergreen Park'!W22,Shepard!W22,Eisenhower!W22,Reavis!W22,'TF North'!W22,'Reed Custer Invite'!W22,'TF South'!W22,'Oak Forest'!W22,'Tinley Invite'!W22,Lemont!W22,Argo!W22,Bremen!W22,Hillcrest!W22,'LWC Invite'!W22,Lockport!W22,'REGIONALS- Harlan'!W22,'REGIONALS - Morris'!W22,'SECTIONALS-Manteno'!W22,'SECTIONALS-Marian Catholic'!W22,'SUPER SECTIONAL'!W22)</f>
        <v>0</v>
      </c>
      <c r="X22" s="40">
        <f>SUM(Richards!X22,HF!X22,'Oak Lawn'!X22,'Oregon Invite'!X22,'Evergreen Park'!X22,Shepard!X22,Eisenhower!X22,Reavis!X22,'TF North'!X22,'Reed Custer Invite'!X22,'TF South'!X22,'Oak Forest'!X22,'Tinley Invite'!X22,Lemont!X22,Argo!X22,Bremen!X22,Hillcrest!X22,'LWC Invite'!X22,Lockport!X22,'REGIONALS- Harlan'!X22,'REGIONALS - Morris'!X22,'SECTIONALS-Manteno'!X22,'SECTIONALS-Marian Catholic'!X22,'SUPER SECTIONAL'!X22)</f>
        <v>0</v>
      </c>
    </row>
    <row r="23" spans="1:24" ht="15.6" customHeight="1" thickBot="1" x14ac:dyDescent="0.25">
      <c r="A23" s="65" t="s">
        <v>23</v>
      </c>
      <c r="B23" s="66"/>
      <c r="C23" s="67"/>
      <c r="D23" s="23">
        <f t="shared" ref="D23:J23" si="2">SUM(D11:D22)</f>
        <v>1880</v>
      </c>
      <c r="E23" s="23">
        <f t="shared" si="2"/>
        <v>258</v>
      </c>
      <c r="F23" s="23">
        <f t="shared" si="2"/>
        <v>254</v>
      </c>
      <c r="G23" s="23">
        <f t="shared" si="2"/>
        <v>1033</v>
      </c>
      <c r="H23" s="31">
        <f t="shared" si="2"/>
        <v>2356</v>
      </c>
      <c r="I23" s="23">
        <f t="shared" si="2"/>
        <v>932</v>
      </c>
      <c r="J23" s="23">
        <f t="shared" si="2"/>
        <v>289</v>
      </c>
      <c r="K23" s="30">
        <f t="shared" si="0"/>
        <v>0.27292020373514431</v>
      </c>
      <c r="L23" s="32">
        <f>SUM(L11:L22)</f>
        <v>1060</v>
      </c>
      <c r="M23" s="26">
        <f>SUM(M11:M22)</f>
        <v>405</v>
      </c>
      <c r="N23" s="26">
        <f>SUM(N11:N22)</f>
        <v>266</v>
      </c>
      <c r="O23" s="26">
        <f>SUM(O11:O22)</f>
        <v>244</v>
      </c>
      <c r="P23" s="26">
        <f>SUM(P11:P22)</f>
        <v>147</v>
      </c>
      <c r="Q23" s="26">
        <f t="shared" si="1"/>
        <v>1.8783018867924528</v>
      </c>
      <c r="R23" s="20">
        <f t="shared" ref="R23:X23" si="3">SUM(R11:R22)</f>
        <v>1376</v>
      </c>
      <c r="S23" s="32">
        <f t="shared" si="3"/>
        <v>2120</v>
      </c>
      <c r="T23" s="21">
        <f t="shared" si="3"/>
        <v>845</v>
      </c>
      <c r="U23" s="33">
        <f t="shared" si="3"/>
        <v>21</v>
      </c>
      <c r="V23" s="21">
        <f t="shared" si="3"/>
        <v>5</v>
      </c>
      <c r="W23" s="21">
        <f t="shared" si="3"/>
        <v>216</v>
      </c>
      <c r="X23" s="21">
        <f t="shared" si="3"/>
        <v>22</v>
      </c>
    </row>
    <row r="26" spans="1:24" ht="13.5" thickBot="1" x14ac:dyDescent="0.25"/>
    <row r="27" spans="1:24" x14ac:dyDescent="0.2">
      <c r="B27" s="62" t="s">
        <v>20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</row>
    <row r="28" spans="1:24" ht="13.5" thickBot="1" x14ac:dyDescent="0.25">
      <c r="B28" s="55" t="s">
        <v>21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7"/>
    </row>
  </sheetData>
  <mergeCells count="10">
    <mergeCell ref="B28:S28"/>
    <mergeCell ref="B1:W5"/>
    <mergeCell ref="B6:W7"/>
    <mergeCell ref="B27:S27"/>
    <mergeCell ref="A23:C23"/>
    <mergeCell ref="V9:X9"/>
    <mergeCell ref="D9:G9"/>
    <mergeCell ref="H9:K9"/>
    <mergeCell ref="L9:R9"/>
    <mergeCell ref="S9:U9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sqref="A1:XFD1048576"/>
    </sheetView>
  </sheetViews>
  <sheetFormatPr defaultColWidth="8.85546875" defaultRowHeight="12.75" x14ac:dyDescent="0.2"/>
  <cols>
    <col min="1" max="1" width="4.28515625" style="50" customWidth="1"/>
    <col min="2" max="2" width="21.5703125" style="50" customWidth="1"/>
    <col min="3" max="3" width="3.42578125" style="50" customWidth="1"/>
    <col min="4" max="4" width="5" style="50" customWidth="1"/>
    <col min="5" max="5" width="4.140625" style="50" customWidth="1"/>
    <col min="6" max="6" width="3.7109375" style="50" customWidth="1"/>
    <col min="7" max="7" width="5.140625" style="50" customWidth="1"/>
    <col min="8" max="8" width="4.140625" style="50" customWidth="1"/>
    <col min="9" max="9" width="4" style="50" customWidth="1"/>
    <col min="10" max="10" width="4.140625" style="50" customWidth="1"/>
    <col min="11" max="11" width="4.85546875" style="50" customWidth="1"/>
    <col min="12" max="12" width="4.7109375" style="50" customWidth="1"/>
    <col min="13" max="13" width="3.5703125" style="50" customWidth="1"/>
    <col min="14" max="14" width="3.7109375" style="50" customWidth="1"/>
    <col min="15" max="16" width="3.28515625" style="50" customWidth="1"/>
    <col min="17" max="17" width="4.5703125" style="50" customWidth="1"/>
    <col min="18" max="19" width="4.42578125" style="50" customWidth="1"/>
    <col min="20" max="20" width="5.140625" style="50" customWidth="1"/>
    <col min="21" max="21" width="4.7109375" style="50" customWidth="1"/>
    <col min="22" max="22" width="5.28515625" style="50" customWidth="1"/>
    <col min="23" max="23" width="5.7109375" style="50" customWidth="1"/>
    <col min="24" max="24" width="6.140625" style="50" customWidth="1"/>
    <col min="25" max="16384" width="8.85546875" style="50"/>
  </cols>
  <sheetData>
    <row r="1" spans="1:24" ht="13.9" customHeight="1" x14ac:dyDescent="0.2">
      <c r="J1" s="2"/>
      <c r="N1" s="60" t="s">
        <v>79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80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77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P7" s="83"/>
      <c r="Q7" s="83"/>
      <c r="R7" s="83"/>
      <c r="S7" s="83"/>
      <c r="T7" s="83"/>
      <c r="U7" s="83"/>
      <c r="V7" s="83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14</v>
      </c>
      <c r="E11" s="16">
        <v>5</v>
      </c>
      <c r="F11" s="16">
        <v>3</v>
      </c>
      <c r="G11" s="53">
        <v>10</v>
      </c>
      <c r="H11" s="5">
        <v>3</v>
      </c>
      <c r="I11" s="16">
        <v>2</v>
      </c>
      <c r="J11" s="16">
        <v>1</v>
      </c>
      <c r="K11" s="6">
        <f>(I11-J11)/H11</f>
        <v>0.33333333333333331</v>
      </c>
      <c r="L11" s="5">
        <v>10</v>
      </c>
      <c r="M11" s="16">
        <v>6</v>
      </c>
      <c r="N11" s="16">
        <v>1</v>
      </c>
      <c r="O11" s="16"/>
      <c r="P11" s="16">
        <v>3</v>
      </c>
      <c r="Q11" s="16">
        <f>((M11*3)+(N11*2)+(O11*1)+(P11*0))/L11</f>
        <v>2</v>
      </c>
      <c r="R11" s="6">
        <v>14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>
        <v>4</v>
      </c>
      <c r="E12" s="17"/>
      <c r="F12" s="17">
        <v>1</v>
      </c>
      <c r="G12" s="15">
        <v>2</v>
      </c>
      <c r="H12" s="14">
        <v>8</v>
      </c>
      <c r="I12" s="17">
        <v>2</v>
      </c>
      <c r="J12" s="17"/>
      <c r="K12" s="6">
        <f t="shared" ref="K12:K24" si="0">(I12-J12)/H12</f>
        <v>0.25</v>
      </c>
      <c r="L12" s="14">
        <v>6</v>
      </c>
      <c r="M12" s="17">
        <v>2</v>
      </c>
      <c r="N12" s="17">
        <v>1</v>
      </c>
      <c r="O12" s="17">
        <v>1</v>
      </c>
      <c r="P12" s="17">
        <v>2</v>
      </c>
      <c r="Q12" s="16">
        <f t="shared" ref="Q12:Q24" si="1">((M12*3)+(N12*2)+(O12*1)+(P12*0))/L12</f>
        <v>1.5</v>
      </c>
      <c r="R12" s="15">
        <v>6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13</v>
      </c>
      <c r="E13" s="17"/>
      <c r="F13" s="17">
        <v>1</v>
      </c>
      <c r="G13" s="15">
        <v>9</v>
      </c>
      <c r="H13" s="14">
        <v>20</v>
      </c>
      <c r="I13" s="17">
        <v>10</v>
      </c>
      <c r="J13" s="17"/>
      <c r="K13" s="6">
        <f t="shared" si="0"/>
        <v>0.5</v>
      </c>
      <c r="L13" s="14">
        <v>11</v>
      </c>
      <c r="M13" s="17">
        <v>3</v>
      </c>
      <c r="N13" s="17">
        <v>2</v>
      </c>
      <c r="O13" s="17">
        <v>3</v>
      </c>
      <c r="P13" s="17">
        <v>3</v>
      </c>
      <c r="Q13" s="16">
        <f t="shared" si="1"/>
        <v>1.4545454545454546</v>
      </c>
      <c r="R13" s="15">
        <v>13</v>
      </c>
      <c r="S13" s="14"/>
      <c r="T13" s="17"/>
      <c r="U13" s="15"/>
      <c r="V13" s="14"/>
      <c r="W13" s="17">
        <v>1</v>
      </c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7</v>
      </c>
      <c r="E14" s="17">
        <v>2</v>
      </c>
      <c r="F14" s="17"/>
      <c r="G14" s="15">
        <v>5</v>
      </c>
      <c r="H14" s="14"/>
      <c r="I14" s="17"/>
      <c r="J14" s="17"/>
      <c r="K14" s="6" t="e">
        <f t="shared" si="0"/>
        <v>#DIV/0!</v>
      </c>
      <c r="L14" s="14">
        <v>2</v>
      </c>
      <c r="M14" s="17"/>
      <c r="N14" s="17"/>
      <c r="O14" s="17"/>
      <c r="P14" s="17">
        <v>2</v>
      </c>
      <c r="Q14" s="16">
        <f t="shared" si="1"/>
        <v>0</v>
      </c>
      <c r="R14" s="15">
        <v>5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8</v>
      </c>
      <c r="I15" s="17">
        <v>3</v>
      </c>
      <c r="J15" s="17">
        <v>1</v>
      </c>
      <c r="K15" s="6">
        <f t="shared" si="0"/>
        <v>0.25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2</v>
      </c>
      <c r="X15" s="15"/>
    </row>
    <row r="16" spans="1:24" ht="15.6" customHeight="1" thickBot="1" x14ac:dyDescent="0.25">
      <c r="A16" s="25">
        <v>7</v>
      </c>
      <c r="B16" s="25" t="s">
        <v>31</v>
      </c>
      <c r="C16" s="13">
        <v>1</v>
      </c>
      <c r="D16" s="14"/>
      <c r="E16" s="17"/>
      <c r="F16" s="17"/>
      <c r="G16" s="15"/>
      <c r="H16" s="14">
        <v>5</v>
      </c>
      <c r="I16" s="17">
        <v>1</v>
      </c>
      <c r="J16" s="17">
        <v>1</v>
      </c>
      <c r="K16" s="6">
        <f t="shared" si="0"/>
        <v>0</v>
      </c>
      <c r="L16" s="14"/>
      <c r="M16" s="17"/>
      <c r="N16" s="17"/>
      <c r="O16" s="17"/>
      <c r="P16" s="17"/>
      <c r="Q16" s="16" t="e">
        <f t="shared" si="1"/>
        <v>#DIV/0!</v>
      </c>
      <c r="R16" s="15">
        <v>1</v>
      </c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/>
      <c r="E17" s="17"/>
      <c r="F17" s="17"/>
      <c r="G17" s="15"/>
      <c r="H17" s="14">
        <v>17</v>
      </c>
      <c r="I17" s="17">
        <v>9</v>
      </c>
      <c r="J17" s="17">
        <v>1</v>
      </c>
      <c r="K17" s="6">
        <f t="shared" si="0"/>
        <v>0.47058823529411764</v>
      </c>
      <c r="L17" s="14"/>
      <c r="M17" s="17"/>
      <c r="N17" s="17"/>
      <c r="O17" s="17"/>
      <c r="P17" s="17"/>
      <c r="Q17" s="16" t="e">
        <f t="shared" si="1"/>
        <v>#DIV/0!</v>
      </c>
      <c r="R17" s="15">
        <v>2</v>
      </c>
      <c r="S17" s="14"/>
      <c r="T17" s="17"/>
      <c r="U17" s="15"/>
      <c r="V17" s="14"/>
      <c r="W17" s="17">
        <v>1</v>
      </c>
      <c r="X17" s="15"/>
    </row>
    <row r="18" spans="1:24" ht="15.6" customHeight="1" thickBot="1" x14ac:dyDescent="0.25">
      <c r="A18" s="25">
        <v>9</v>
      </c>
      <c r="B18" s="25" t="s">
        <v>28</v>
      </c>
      <c r="C18" s="13"/>
      <c r="D18" s="14"/>
      <c r="E18" s="17"/>
      <c r="F18" s="17"/>
      <c r="G18" s="15"/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/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6</v>
      </c>
      <c r="E20" s="17"/>
      <c r="F20" s="17">
        <v>2</v>
      </c>
      <c r="G20" s="15">
        <v>2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>
        <v>1</v>
      </c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5</v>
      </c>
      <c r="E21" s="17">
        <v>1</v>
      </c>
      <c r="F21" s="17"/>
      <c r="G21" s="15">
        <v>1</v>
      </c>
      <c r="H21" s="14">
        <v>7</v>
      </c>
      <c r="I21" s="17">
        <v>1</v>
      </c>
      <c r="J21" s="17"/>
      <c r="K21" s="6">
        <f t="shared" si="0"/>
        <v>0.14285714285714285</v>
      </c>
      <c r="L21" s="14"/>
      <c r="M21" s="17"/>
      <c r="N21" s="17"/>
      <c r="O21" s="17"/>
      <c r="P21" s="17"/>
      <c r="Q21" s="16" t="e">
        <f t="shared" si="1"/>
        <v>#DIV/0!</v>
      </c>
      <c r="R21" s="15">
        <v>7</v>
      </c>
      <c r="S21" s="14">
        <v>59</v>
      </c>
      <c r="T21" s="17">
        <v>26</v>
      </c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9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54">
        <f t="shared" ref="D24:J24" si="2">SUM(D11:D23)</f>
        <v>49</v>
      </c>
      <c r="E24" s="54">
        <f t="shared" si="2"/>
        <v>8</v>
      </c>
      <c r="F24" s="54">
        <f t="shared" si="2"/>
        <v>7</v>
      </c>
      <c r="G24" s="54">
        <f t="shared" si="2"/>
        <v>29</v>
      </c>
      <c r="H24" s="54">
        <f t="shared" si="2"/>
        <v>68</v>
      </c>
      <c r="I24" s="54">
        <f t="shared" si="2"/>
        <v>28</v>
      </c>
      <c r="J24" s="54">
        <f t="shared" si="2"/>
        <v>4</v>
      </c>
      <c r="K24" s="6">
        <f t="shared" si="0"/>
        <v>0.35294117647058826</v>
      </c>
      <c r="L24" s="51">
        <f>SUM(L11:L23)</f>
        <v>29</v>
      </c>
      <c r="M24" s="51">
        <f>SUM(M11:M23)</f>
        <v>11</v>
      </c>
      <c r="N24" s="51">
        <f>SUM(N11:N23)</f>
        <v>4</v>
      </c>
      <c r="O24" s="51">
        <f>SUM(O11:O23)</f>
        <v>4</v>
      </c>
      <c r="P24" s="51">
        <f>SUM(P11:P23)</f>
        <v>10</v>
      </c>
      <c r="Q24" s="16">
        <f t="shared" si="1"/>
        <v>1.5517241379310345</v>
      </c>
      <c r="R24" s="52">
        <f>SUM(R11:R23)</f>
        <v>49</v>
      </c>
      <c r="S24" s="52">
        <f t="shared" ref="S24:X24" si="3">SUM(S11:S23)</f>
        <v>59</v>
      </c>
      <c r="T24" s="52">
        <f t="shared" si="3"/>
        <v>26</v>
      </c>
      <c r="U24" s="52">
        <f t="shared" si="3"/>
        <v>0</v>
      </c>
      <c r="V24" s="52">
        <f t="shared" si="3"/>
        <v>0</v>
      </c>
      <c r="W24" s="52">
        <f t="shared" si="3"/>
        <v>4</v>
      </c>
      <c r="X24" s="52">
        <f t="shared" si="3"/>
        <v>0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25</v>
      </c>
      <c r="F27" s="81"/>
      <c r="G27" s="81"/>
      <c r="H27" s="81">
        <v>25</v>
      </c>
      <c r="I27" s="81"/>
      <c r="J27" s="81"/>
      <c r="K27" s="81"/>
      <c r="L27" s="81"/>
      <c r="M27" s="81"/>
    </row>
    <row r="28" spans="1:24" ht="20.45" customHeight="1" thickBot="1" x14ac:dyDescent="0.25">
      <c r="B28" s="81" t="s">
        <v>78</v>
      </c>
      <c r="C28" s="81"/>
      <c r="D28" s="81"/>
      <c r="E28" s="81">
        <v>14</v>
      </c>
      <c r="F28" s="81"/>
      <c r="G28" s="81"/>
      <c r="H28" s="81">
        <v>19</v>
      </c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5"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  <mergeCell ref="P7:V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X16" sqref="X16"/>
    </sheetView>
  </sheetViews>
  <sheetFormatPr defaultColWidth="8.85546875" defaultRowHeight="12.75" x14ac:dyDescent="0.2"/>
  <cols>
    <col min="1" max="1" width="4.28515625" style="50" customWidth="1"/>
    <col min="2" max="2" width="21.5703125" style="50" customWidth="1"/>
    <col min="3" max="3" width="3.42578125" style="50" customWidth="1"/>
    <col min="4" max="4" width="5" style="50" customWidth="1"/>
    <col min="5" max="5" width="4.140625" style="50" customWidth="1"/>
    <col min="6" max="6" width="3.7109375" style="50" customWidth="1"/>
    <col min="7" max="7" width="5.140625" style="50" customWidth="1"/>
    <col min="8" max="8" width="4.140625" style="50" customWidth="1"/>
    <col min="9" max="9" width="4" style="50" customWidth="1"/>
    <col min="10" max="10" width="4.140625" style="50" customWidth="1"/>
    <col min="11" max="11" width="4.85546875" style="50" customWidth="1"/>
    <col min="12" max="12" width="4.7109375" style="50" customWidth="1"/>
    <col min="13" max="13" width="3.5703125" style="50" customWidth="1"/>
    <col min="14" max="14" width="3.7109375" style="50" customWidth="1"/>
    <col min="15" max="16" width="3.28515625" style="50" customWidth="1"/>
    <col min="17" max="17" width="4.5703125" style="50" customWidth="1"/>
    <col min="18" max="19" width="4.42578125" style="50" customWidth="1"/>
    <col min="20" max="20" width="5.140625" style="50" customWidth="1"/>
    <col min="21" max="21" width="4.7109375" style="50" customWidth="1"/>
    <col min="22" max="22" width="5.28515625" style="50" customWidth="1"/>
    <col min="23" max="23" width="5.7109375" style="50" customWidth="1"/>
    <col min="24" max="24" width="6.140625" style="50" customWidth="1"/>
    <col min="25" max="16384" width="8.85546875" style="50"/>
  </cols>
  <sheetData>
    <row r="1" spans="1:24" ht="13.9" customHeight="1" x14ac:dyDescent="0.2">
      <c r="J1" s="2"/>
      <c r="N1" s="60" t="s">
        <v>83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84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81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P7" s="83"/>
      <c r="Q7" s="83"/>
      <c r="R7" s="83"/>
      <c r="S7" s="83"/>
      <c r="T7" s="83"/>
      <c r="U7" s="83"/>
      <c r="V7" s="83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7</v>
      </c>
      <c r="E11" s="16">
        <v>2</v>
      </c>
      <c r="F11" s="16">
        <v>1</v>
      </c>
      <c r="G11" s="53">
        <v>3</v>
      </c>
      <c r="H11" s="5"/>
      <c r="I11" s="16"/>
      <c r="J11" s="16"/>
      <c r="K11" s="6" t="e">
        <f>(I11-J11)/H11</f>
        <v>#DIV/0!</v>
      </c>
      <c r="L11" s="5">
        <v>9</v>
      </c>
      <c r="M11" s="16">
        <v>3</v>
      </c>
      <c r="N11" s="16">
        <v>3</v>
      </c>
      <c r="O11" s="16">
        <v>3</v>
      </c>
      <c r="P11" s="16"/>
      <c r="Q11" s="16">
        <f>((M11*3)+(N11*2)+(O11*1)+(P11*0))/L11</f>
        <v>2</v>
      </c>
      <c r="R11" s="6">
        <v>12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>
        <v>9</v>
      </c>
      <c r="E12" s="17">
        <v>5</v>
      </c>
      <c r="F12" s="17"/>
      <c r="G12" s="15">
        <v>7</v>
      </c>
      <c r="H12" s="14">
        <v>1</v>
      </c>
      <c r="I12" s="17"/>
      <c r="J12" s="17">
        <v>1</v>
      </c>
      <c r="K12" s="6">
        <f t="shared" ref="K12:K24" si="0">(I12-J12)/H12</f>
        <v>-1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>
        <v>4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9</v>
      </c>
      <c r="E13" s="17">
        <v>2</v>
      </c>
      <c r="F13" s="17">
        <v>1</v>
      </c>
      <c r="G13" s="15">
        <v>7</v>
      </c>
      <c r="H13" s="14">
        <v>28</v>
      </c>
      <c r="I13" s="17">
        <v>10</v>
      </c>
      <c r="J13" s="17">
        <v>8</v>
      </c>
      <c r="K13" s="6">
        <f t="shared" si="0"/>
        <v>7.1428571428571425E-2</v>
      </c>
      <c r="L13" s="14">
        <v>8</v>
      </c>
      <c r="M13" s="17">
        <v>3</v>
      </c>
      <c r="N13" s="17">
        <v>1</v>
      </c>
      <c r="O13" s="17">
        <v>2</v>
      </c>
      <c r="P13" s="17">
        <v>2</v>
      </c>
      <c r="Q13" s="16">
        <f t="shared" si="1"/>
        <v>1.625</v>
      </c>
      <c r="R13" s="15">
        <v>5</v>
      </c>
      <c r="S13" s="14"/>
      <c r="T13" s="17"/>
      <c r="U13" s="15"/>
      <c r="V13" s="14"/>
      <c r="W13" s="17"/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4</v>
      </c>
      <c r="E14" s="17"/>
      <c r="F14" s="17"/>
      <c r="G14" s="15">
        <v>2</v>
      </c>
      <c r="H14" s="14">
        <v>1</v>
      </c>
      <c r="I14" s="17">
        <v>1</v>
      </c>
      <c r="J14" s="17"/>
      <c r="K14" s="6">
        <f t="shared" si="0"/>
        <v>1</v>
      </c>
      <c r="L14" s="14">
        <v>2</v>
      </c>
      <c r="M14" s="17">
        <v>1</v>
      </c>
      <c r="N14" s="17"/>
      <c r="O14" s="17">
        <v>1</v>
      </c>
      <c r="P14" s="17"/>
      <c r="Q14" s="16">
        <f t="shared" si="1"/>
        <v>2</v>
      </c>
      <c r="R14" s="15">
        <v>3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5</v>
      </c>
      <c r="I15" s="17">
        <v>3</v>
      </c>
      <c r="J15" s="17"/>
      <c r="K15" s="6">
        <f t="shared" si="0"/>
        <v>0.6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1</v>
      </c>
      <c r="X15" s="15">
        <v>1</v>
      </c>
    </row>
    <row r="16" spans="1:24" ht="15.6" customHeight="1" thickBot="1" x14ac:dyDescent="0.25">
      <c r="A16" s="25">
        <v>7</v>
      </c>
      <c r="B16" s="25" t="s">
        <v>31</v>
      </c>
      <c r="C16" s="13">
        <v>1</v>
      </c>
      <c r="D16" s="14"/>
      <c r="E16" s="17"/>
      <c r="F16" s="17"/>
      <c r="G16" s="15"/>
      <c r="H16" s="14">
        <v>2</v>
      </c>
      <c r="I16" s="17">
        <v>2</v>
      </c>
      <c r="J16" s="17"/>
      <c r="K16" s="6">
        <f t="shared" si="0"/>
        <v>1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/>
      <c r="E17" s="17"/>
      <c r="F17" s="17"/>
      <c r="G17" s="15"/>
      <c r="H17" s="14">
        <v>7</v>
      </c>
      <c r="I17" s="17">
        <v>3</v>
      </c>
      <c r="J17" s="17">
        <v>3</v>
      </c>
      <c r="K17" s="6">
        <f t="shared" si="0"/>
        <v>0</v>
      </c>
      <c r="L17" s="14"/>
      <c r="M17" s="17"/>
      <c r="N17" s="17"/>
      <c r="O17" s="17"/>
      <c r="P17" s="17"/>
      <c r="Q17" s="16" t="e">
        <f t="shared" si="1"/>
        <v>#DIV/0!</v>
      </c>
      <c r="R17" s="15">
        <v>3</v>
      </c>
      <c r="S17" s="14"/>
      <c r="T17" s="17"/>
      <c r="U17" s="15"/>
      <c r="V17" s="14"/>
      <c r="W17" s="17">
        <v>1</v>
      </c>
      <c r="X17" s="15"/>
    </row>
    <row r="18" spans="1:24" ht="15.6" customHeight="1" thickBot="1" x14ac:dyDescent="0.25">
      <c r="A18" s="25">
        <v>9</v>
      </c>
      <c r="B18" s="25" t="s">
        <v>28</v>
      </c>
      <c r="C18" s="13">
        <v>1</v>
      </c>
      <c r="D18" s="14"/>
      <c r="E18" s="17"/>
      <c r="F18" s="17"/>
      <c r="G18" s="15"/>
      <c r="H18" s="14">
        <v>3</v>
      </c>
      <c r="I18" s="17">
        <v>1</v>
      </c>
      <c r="J18" s="17">
        <v>2</v>
      </c>
      <c r="K18" s="6">
        <f t="shared" si="0"/>
        <v>-0.33333333333333331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>
        <v>1</v>
      </c>
      <c r="D19" s="14">
        <v>1</v>
      </c>
      <c r="E19" s="17"/>
      <c r="F19" s="17">
        <v>1</v>
      </c>
      <c r="G19" s="15"/>
      <c r="H19" s="14">
        <v>4</v>
      </c>
      <c r="I19" s="17">
        <v>1</v>
      </c>
      <c r="J19" s="17"/>
      <c r="K19" s="6">
        <f t="shared" si="0"/>
        <v>0.25</v>
      </c>
      <c r="L19" s="14"/>
      <c r="M19" s="17"/>
      <c r="N19" s="17"/>
      <c r="O19" s="17"/>
      <c r="P19" s="17"/>
      <c r="Q19" s="16" t="e">
        <f t="shared" si="1"/>
        <v>#DIV/0!</v>
      </c>
      <c r="R19" s="15">
        <v>2</v>
      </c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2</v>
      </c>
      <c r="E20" s="17"/>
      <c r="F20" s="17"/>
      <c r="G20" s="15">
        <v>1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17</v>
      </c>
      <c r="E21" s="17">
        <v>5</v>
      </c>
      <c r="F21" s="17"/>
      <c r="G21" s="15">
        <v>13</v>
      </c>
      <c r="H21" s="14">
        <v>3</v>
      </c>
      <c r="I21" s="17">
        <v>1</v>
      </c>
      <c r="J21" s="17"/>
      <c r="K21" s="6">
        <f t="shared" si="0"/>
        <v>0.33333333333333331</v>
      </c>
      <c r="L21" s="14"/>
      <c r="M21" s="17"/>
      <c r="N21" s="17"/>
      <c r="O21" s="17"/>
      <c r="P21" s="17"/>
      <c r="Q21" s="16" t="e">
        <f t="shared" si="1"/>
        <v>#DIV/0!</v>
      </c>
      <c r="R21" s="15">
        <v>4</v>
      </c>
      <c r="S21" s="14">
        <v>49</v>
      </c>
      <c r="T21" s="17">
        <v>20</v>
      </c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9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54">
        <f t="shared" ref="D24:J24" si="2">SUM(D11:D23)</f>
        <v>49</v>
      </c>
      <c r="E24" s="54">
        <f t="shared" si="2"/>
        <v>14</v>
      </c>
      <c r="F24" s="54">
        <f t="shared" si="2"/>
        <v>3</v>
      </c>
      <c r="G24" s="54">
        <f t="shared" si="2"/>
        <v>33</v>
      </c>
      <c r="H24" s="54">
        <f t="shared" si="2"/>
        <v>54</v>
      </c>
      <c r="I24" s="54">
        <f t="shared" si="2"/>
        <v>22</v>
      </c>
      <c r="J24" s="54">
        <f t="shared" si="2"/>
        <v>14</v>
      </c>
      <c r="K24" s="6">
        <f t="shared" si="0"/>
        <v>0.14814814814814814</v>
      </c>
      <c r="L24" s="51">
        <f>SUM(L11:L23)</f>
        <v>19</v>
      </c>
      <c r="M24" s="51">
        <f>SUM(M11:M23)</f>
        <v>7</v>
      </c>
      <c r="N24" s="51">
        <f>SUM(N11:N23)</f>
        <v>4</v>
      </c>
      <c r="O24" s="51">
        <f>SUM(O11:O23)</f>
        <v>6</v>
      </c>
      <c r="P24" s="51">
        <f>SUM(P11:P23)</f>
        <v>2</v>
      </c>
      <c r="Q24" s="16">
        <f t="shared" si="1"/>
        <v>1.8421052631578947</v>
      </c>
      <c r="R24" s="52">
        <f>SUM(R11:R23)</f>
        <v>33</v>
      </c>
      <c r="S24" s="52">
        <f t="shared" ref="S24:X24" si="3">SUM(S11:S23)</f>
        <v>49</v>
      </c>
      <c r="T24" s="52">
        <f t="shared" si="3"/>
        <v>20</v>
      </c>
      <c r="U24" s="52">
        <f t="shared" si="3"/>
        <v>0</v>
      </c>
      <c r="V24" s="52">
        <f t="shared" si="3"/>
        <v>0</v>
      </c>
      <c r="W24" s="52">
        <f t="shared" si="3"/>
        <v>2</v>
      </c>
      <c r="X24" s="52">
        <f t="shared" si="3"/>
        <v>1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25</v>
      </c>
      <c r="F27" s="81"/>
      <c r="G27" s="81"/>
      <c r="H27" s="81">
        <v>25</v>
      </c>
      <c r="I27" s="81"/>
      <c r="J27" s="81"/>
      <c r="K27" s="81"/>
      <c r="L27" s="81"/>
      <c r="M27" s="81"/>
    </row>
    <row r="28" spans="1:24" ht="20.45" customHeight="1" thickBot="1" x14ac:dyDescent="0.25">
      <c r="B28" s="81" t="s">
        <v>82</v>
      </c>
      <c r="C28" s="81"/>
      <c r="D28" s="81"/>
      <c r="E28" s="81">
        <v>13</v>
      </c>
      <c r="F28" s="81"/>
      <c r="G28" s="81"/>
      <c r="H28" s="81">
        <v>13</v>
      </c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5"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  <mergeCell ref="P7:V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S20" sqref="S20"/>
    </sheetView>
  </sheetViews>
  <sheetFormatPr defaultColWidth="8.85546875" defaultRowHeight="12.75" x14ac:dyDescent="0.2"/>
  <cols>
    <col min="1" max="1" width="4.28515625" style="35" customWidth="1"/>
    <col min="2" max="2" width="21.5703125" style="35" customWidth="1"/>
    <col min="3" max="3" width="3.42578125" style="35" customWidth="1"/>
    <col min="4" max="4" width="5" style="35" customWidth="1"/>
    <col min="5" max="5" width="4.140625" style="35" customWidth="1"/>
    <col min="6" max="6" width="3.7109375" style="35" customWidth="1"/>
    <col min="7" max="7" width="5.140625" style="35" customWidth="1"/>
    <col min="8" max="8" width="4.140625" style="35" customWidth="1"/>
    <col min="9" max="9" width="4" style="35" customWidth="1"/>
    <col min="10" max="10" width="4.140625" style="35" customWidth="1"/>
    <col min="11" max="11" width="4.85546875" style="35" customWidth="1"/>
    <col min="12" max="12" width="4.7109375" style="35" customWidth="1"/>
    <col min="13" max="13" width="3.5703125" style="35" customWidth="1"/>
    <col min="14" max="14" width="3.7109375" style="35" customWidth="1"/>
    <col min="15" max="16" width="3.28515625" style="35" customWidth="1"/>
    <col min="17" max="17" width="4.5703125" style="35" customWidth="1"/>
    <col min="18" max="19" width="4.42578125" style="35" customWidth="1"/>
    <col min="20" max="20" width="5.140625" style="35" customWidth="1"/>
    <col min="21" max="21" width="4.7109375" style="35" customWidth="1"/>
    <col min="22" max="22" width="5.28515625" style="35" customWidth="1"/>
    <col min="23" max="23" width="5.7109375" style="35" customWidth="1"/>
    <col min="24" max="24" width="6.140625" style="35" customWidth="1"/>
    <col min="25" max="16384" width="8.85546875" style="35"/>
  </cols>
  <sheetData>
    <row r="1" spans="1:24" ht="13.9" customHeight="1" x14ac:dyDescent="0.2">
      <c r="J1" s="2"/>
      <c r="N1" s="60" t="s">
        <v>86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85" t="s">
        <v>87</v>
      </c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4" ht="13.15" customHeight="1" x14ac:dyDescent="0.2"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4" ht="13.9" customHeight="1" x14ac:dyDescent="0.2">
      <c r="B6" s="60" t="s">
        <v>85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N7" s="90" t="s">
        <v>88</v>
      </c>
      <c r="O7" s="86"/>
      <c r="P7" s="86"/>
      <c r="Q7" s="86"/>
      <c r="R7" s="86"/>
      <c r="S7" s="86"/>
      <c r="T7" s="86"/>
      <c r="U7" s="86"/>
      <c r="V7" s="86"/>
      <c r="W7" s="86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5</v>
      </c>
      <c r="D11" s="5">
        <v>54</v>
      </c>
      <c r="E11" s="16">
        <v>12</v>
      </c>
      <c r="F11" s="16">
        <v>4</v>
      </c>
      <c r="G11" s="38">
        <v>35</v>
      </c>
      <c r="H11" s="5">
        <v>10</v>
      </c>
      <c r="I11" s="16">
        <v>3</v>
      </c>
      <c r="J11" s="16"/>
      <c r="K11" s="6">
        <f>(I11-J11)/H11</f>
        <v>0.3</v>
      </c>
      <c r="L11" s="5">
        <v>52</v>
      </c>
      <c r="M11" s="16">
        <v>27</v>
      </c>
      <c r="N11" s="16">
        <v>10</v>
      </c>
      <c r="O11" s="16">
        <v>8</v>
      </c>
      <c r="P11" s="16">
        <v>7</v>
      </c>
      <c r="Q11" s="16">
        <f>((M11*3)+(N11*2)+(O11*1)+(P11*0))/L11</f>
        <v>2.0961538461538463</v>
      </c>
      <c r="R11" s="6">
        <v>50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5</v>
      </c>
      <c r="D12" s="14">
        <v>32</v>
      </c>
      <c r="E12" s="17">
        <v>3</v>
      </c>
      <c r="F12" s="17">
        <v>1</v>
      </c>
      <c r="G12" s="15">
        <v>21</v>
      </c>
      <c r="H12" s="14">
        <v>2</v>
      </c>
      <c r="I12" s="17"/>
      <c r="J12" s="17">
        <v>1</v>
      </c>
      <c r="K12" s="6">
        <f t="shared" ref="K12:K24" si="0">(I12-J12)/H12</f>
        <v>-0.5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>
        <v>25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5</v>
      </c>
      <c r="D13" s="14">
        <v>31</v>
      </c>
      <c r="E13" s="17">
        <v>5</v>
      </c>
      <c r="F13" s="17">
        <v>4</v>
      </c>
      <c r="G13" s="15">
        <v>15</v>
      </c>
      <c r="H13" s="14">
        <v>108</v>
      </c>
      <c r="I13" s="17">
        <v>46</v>
      </c>
      <c r="J13" s="17">
        <v>20</v>
      </c>
      <c r="K13" s="6">
        <f t="shared" si="0"/>
        <v>0.24074074074074073</v>
      </c>
      <c r="L13" s="14">
        <v>66</v>
      </c>
      <c r="M13" s="17">
        <v>19</v>
      </c>
      <c r="N13" s="17">
        <v>20</v>
      </c>
      <c r="O13" s="17">
        <v>21</v>
      </c>
      <c r="P13" s="17">
        <v>9</v>
      </c>
      <c r="Q13" s="16">
        <f t="shared" si="1"/>
        <v>1.7878787878787878</v>
      </c>
      <c r="R13" s="15">
        <v>35</v>
      </c>
      <c r="S13" s="14"/>
      <c r="T13" s="17"/>
      <c r="U13" s="15"/>
      <c r="V13" s="14"/>
      <c r="W13" s="17">
        <v>4</v>
      </c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5</v>
      </c>
      <c r="D14" s="14">
        <v>25</v>
      </c>
      <c r="E14" s="17">
        <v>1</v>
      </c>
      <c r="F14" s="17">
        <v>5</v>
      </c>
      <c r="G14" s="15">
        <v>10</v>
      </c>
      <c r="H14" s="14">
        <v>1</v>
      </c>
      <c r="I14" s="17"/>
      <c r="J14" s="17"/>
      <c r="K14" s="6">
        <f t="shared" si="0"/>
        <v>0</v>
      </c>
      <c r="L14" s="14">
        <v>18</v>
      </c>
      <c r="M14" s="17">
        <v>4</v>
      </c>
      <c r="N14" s="17">
        <v>5</v>
      </c>
      <c r="O14" s="17">
        <v>5</v>
      </c>
      <c r="P14" s="17">
        <v>4</v>
      </c>
      <c r="Q14" s="16">
        <f t="shared" si="1"/>
        <v>1.5</v>
      </c>
      <c r="R14" s="15">
        <v>18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5</v>
      </c>
      <c r="D15" s="14"/>
      <c r="E15" s="17"/>
      <c r="F15" s="17"/>
      <c r="G15" s="15"/>
      <c r="H15" s="14">
        <v>42</v>
      </c>
      <c r="I15" s="17">
        <v>23</v>
      </c>
      <c r="J15" s="17">
        <v>3</v>
      </c>
      <c r="K15" s="6">
        <f t="shared" si="0"/>
        <v>0.47619047619047616</v>
      </c>
      <c r="L15" s="14"/>
      <c r="M15" s="17"/>
      <c r="N15" s="17"/>
      <c r="O15" s="17"/>
      <c r="P15" s="17"/>
      <c r="Q15" s="16" t="e">
        <f t="shared" si="1"/>
        <v>#DIV/0!</v>
      </c>
      <c r="R15" s="15">
        <v>3</v>
      </c>
      <c r="S15" s="14"/>
      <c r="T15" s="17"/>
      <c r="U15" s="15"/>
      <c r="V15" s="14"/>
      <c r="W15" s="17">
        <v>12</v>
      </c>
      <c r="X15" s="15">
        <v>3</v>
      </c>
    </row>
    <row r="16" spans="1:24" ht="15.6" customHeight="1" thickBot="1" x14ac:dyDescent="0.25">
      <c r="A16" s="25">
        <v>7</v>
      </c>
      <c r="B16" s="25" t="s">
        <v>31</v>
      </c>
      <c r="C16" s="13"/>
      <c r="D16" s="14"/>
      <c r="E16" s="17"/>
      <c r="F16" s="17"/>
      <c r="G16" s="15"/>
      <c r="H16" s="14"/>
      <c r="I16" s="17"/>
      <c r="J16" s="17"/>
      <c r="K16" s="6" t="e">
        <f t="shared" si="0"/>
        <v>#DIV/0!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5</v>
      </c>
      <c r="D17" s="14"/>
      <c r="E17" s="17"/>
      <c r="F17" s="17"/>
      <c r="G17" s="15"/>
      <c r="H17" s="14">
        <v>54</v>
      </c>
      <c r="I17" s="17">
        <v>32</v>
      </c>
      <c r="J17" s="17">
        <v>6</v>
      </c>
      <c r="K17" s="6">
        <f t="shared" si="0"/>
        <v>0.48148148148148145</v>
      </c>
      <c r="L17" s="14"/>
      <c r="M17" s="17"/>
      <c r="N17" s="17"/>
      <c r="O17" s="17"/>
      <c r="P17" s="17"/>
      <c r="Q17" s="16" t="e">
        <f t="shared" si="1"/>
        <v>#DIV/0!</v>
      </c>
      <c r="R17" s="15">
        <v>4</v>
      </c>
      <c r="S17" s="14"/>
      <c r="T17" s="17"/>
      <c r="U17" s="15"/>
      <c r="V17" s="14"/>
      <c r="W17" s="17">
        <v>6</v>
      </c>
      <c r="X17" s="15">
        <v>2</v>
      </c>
    </row>
    <row r="18" spans="1:24" ht="15.6" customHeight="1" thickBot="1" x14ac:dyDescent="0.25">
      <c r="A18" s="25">
        <v>9</v>
      </c>
      <c r="B18" s="25" t="s">
        <v>28</v>
      </c>
      <c r="C18" s="13">
        <v>5</v>
      </c>
      <c r="D18" s="14"/>
      <c r="E18" s="17"/>
      <c r="F18" s="17"/>
      <c r="G18" s="15"/>
      <c r="H18" s="14">
        <v>16</v>
      </c>
      <c r="I18" s="17">
        <v>1</v>
      </c>
      <c r="J18" s="17">
        <v>3</v>
      </c>
      <c r="K18" s="6">
        <f t="shared" si="0"/>
        <v>-0.125</v>
      </c>
      <c r="L18" s="14"/>
      <c r="M18" s="17"/>
      <c r="N18" s="17"/>
      <c r="O18" s="17"/>
      <c r="P18" s="17"/>
      <c r="Q18" s="16" t="e">
        <f t="shared" si="1"/>
        <v>#DIV/0!</v>
      </c>
      <c r="R18" s="15">
        <v>3</v>
      </c>
      <c r="S18" s="14"/>
      <c r="T18" s="17"/>
      <c r="U18" s="15"/>
      <c r="V18" s="14"/>
      <c r="W18" s="17">
        <v>2</v>
      </c>
      <c r="X18" s="15">
        <v>1</v>
      </c>
    </row>
    <row r="19" spans="1:24" ht="15.6" customHeight="1" thickBot="1" x14ac:dyDescent="0.25">
      <c r="A19" s="25">
        <v>10</v>
      </c>
      <c r="B19" s="25" t="s">
        <v>38</v>
      </c>
      <c r="C19" s="13">
        <v>5</v>
      </c>
      <c r="D19" s="14"/>
      <c r="E19" s="17"/>
      <c r="F19" s="17"/>
      <c r="G19" s="15"/>
      <c r="H19" s="14">
        <v>14</v>
      </c>
      <c r="I19" s="17">
        <v>5</v>
      </c>
      <c r="J19" s="17">
        <v>3</v>
      </c>
      <c r="K19" s="6">
        <f t="shared" si="0"/>
        <v>0.14285714285714285</v>
      </c>
      <c r="L19" s="14"/>
      <c r="M19" s="17"/>
      <c r="N19" s="17"/>
      <c r="O19" s="17"/>
      <c r="P19" s="17"/>
      <c r="Q19" s="16" t="e">
        <f t="shared" si="1"/>
        <v>#DIV/0!</v>
      </c>
      <c r="R19" s="15">
        <v>4</v>
      </c>
      <c r="S19" s="14"/>
      <c r="T19" s="17"/>
      <c r="U19" s="15"/>
      <c r="V19" s="14"/>
      <c r="W19" s="17">
        <v>7</v>
      </c>
      <c r="X19" s="15">
        <v>2</v>
      </c>
    </row>
    <row r="20" spans="1:24" ht="15.6" customHeight="1" thickBot="1" x14ac:dyDescent="0.25">
      <c r="A20" s="25">
        <v>12</v>
      </c>
      <c r="B20" s="25" t="s">
        <v>39</v>
      </c>
      <c r="C20" s="13">
        <v>5</v>
      </c>
      <c r="D20" s="14">
        <v>40</v>
      </c>
      <c r="E20" s="17">
        <v>6</v>
      </c>
      <c r="F20" s="17">
        <v>2</v>
      </c>
      <c r="G20" s="15">
        <v>25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>
        <v>2</v>
      </c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5</v>
      </c>
      <c r="D21" s="14">
        <v>53</v>
      </c>
      <c r="E21" s="17">
        <v>7</v>
      </c>
      <c r="F21" s="17">
        <v>5</v>
      </c>
      <c r="G21" s="15">
        <v>36</v>
      </c>
      <c r="H21" s="14">
        <v>25</v>
      </c>
      <c r="I21" s="17">
        <v>6</v>
      </c>
      <c r="J21" s="17">
        <v>1</v>
      </c>
      <c r="K21" s="6">
        <f t="shared" si="0"/>
        <v>0.2</v>
      </c>
      <c r="L21" s="14"/>
      <c r="M21" s="17"/>
      <c r="N21" s="17"/>
      <c r="O21" s="17"/>
      <c r="P21" s="17"/>
      <c r="Q21" s="16" t="e">
        <f t="shared" si="1"/>
        <v>#DIV/0!</v>
      </c>
      <c r="R21" s="15">
        <v>23</v>
      </c>
      <c r="S21" s="14">
        <v>240</v>
      </c>
      <c r="T21" s="17">
        <v>105</v>
      </c>
      <c r="U21" s="15">
        <v>2</v>
      </c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34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23">
        <f t="shared" ref="D24:J24" si="2">SUM(D11:D23)</f>
        <v>235</v>
      </c>
      <c r="E24" s="23">
        <f t="shared" si="2"/>
        <v>34</v>
      </c>
      <c r="F24" s="23">
        <f t="shared" si="2"/>
        <v>21</v>
      </c>
      <c r="G24" s="23">
        <f t="shared" si="2"/>
        <v>142</v>
      </c>
      <c r="H24" s="23">
        <f t="shared" si="2"/>
        <v>272</v>
      </c>
      <c r="I24" s="23">
        <f t="shared" si="2"/>
        <v>116</v>
      </c>
      <c r="J24" s="23">
        <f t="shared" si="2"/>
        <v>37</v>
      </c>
      <c r="K24" s="6">
        <f t="shared" si="0"/>
        <v>0.29044117647058826</v>
      </c>
      <c r="L24" s="36">
        <f>SUM(L11:L23)</f>
        <v>136</v>
      </c>
      <c r="M24" s="36">
        <f>SUM(M11:M23)</f>
        <v>50</v>
      </c>
      <c r="N24" s="36">
        <f>SUM(N11:N23)</f>
        <v>35</v>
      </c>
      <c r="O24" s="36">
        <f>SUM(O11:O23)</f>
        <v>34</v>
      </c>
      <c r="P24" s="36">
        <f>SUM(P11:P23)</f>
        <v>20</v>
      </c>
      <c r="Q24" s="16">
        <f t="shared" si="1"/>
        <v>1.8676470588235294</v>
      </c>
      <c r="R24" s="37">
        <f>SUM(R11:R23)</f>
        <v>167</v>
      </c>
      <c r="S24" s="37">
        <f t="shared" ref="S24:X24" si="3">SUM(S11:S23)</f>
        <v>240</v>
      </c>
      <c r="T24" s="37">
        <f t="shared" si="3"/>
        <v>105</v>
      </c>
      <c r="U24" s="37">
        <f t="shared" si="3"/>
        <v>2</v>
      </c>
      <c r="V24" s="37">
        <f t="shared" si="3"/>
        <v>0</v>
      </c>
      <c r="W24" s="37">
        <f t="shared" si="3"/>
        <v>31</v>
      </c>
      <c r="X24" s="37">
        <f t="shared" si="3"/>
        <v>8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  <c r="N26" s="82">
        <v>4</v>
      </c>
      <c r="O26" s="82"/>
      <c r="P26" s="82"/>
      <c r="Q26" s="82">
        <v>5</v>
      </c>
      <c r="R26" s="82"/>
      <c r="S26" s="82"/>
    </row>
    <row r="27" spans="1:24" ht="21" customHeight="1" thickBot="1" x14ac:dyDescent="0.25">
      <c r="B27" s="81" t="s">
        <v>24</v>
      </c>
      <c r="C27" s="81"/>
      <c r="D27" s="81"/>
      <c r="E27" s="89" t="s">
        <v>90</v>
      </c>
      <c r="F27" s="81"/>
      <c r="G27" s="81"/>
      <c r="H27" s="89" t="s">
        <v>90</v>
      </c>
      <c r="I27" s="81"/>
      <c r="J27" s="81"/>
      <c r="K27" s="89" t="s">
        <v>90</v>
      </c>
      <c r="L27" s="81"/>
      <c r="M27" s="81"/>
      <c r="N27" s="89" t="s">
        <v>60</v>
      </c>
      <c r="O27" s="81"/>
      <c r="P27" s="81"/>
      <c r="Q27" s="89" t="s">
        <v>91</v>
      </c>
      <c r="R27" s="81"/>
      <c r="S27" s="81"/>
    </row>
    <row r="28" spans="1:24" ht="20.45" customHeight="1" thickBot="1" x14ac:dyDescent="0.25">
      <c r="B28" s="87" t="s">
        <v>89</v>
      </c>
      <c r="C28" s="88"/>
      <c r="D28" s="88"/>
      <c r="E28" s="89" t="s">
        <v>92</v>
      </c>
      <c r="F28" s="81"/>
      <c r="G28" s="81"/>
      <c r="H28" s="89" t="s">
        <v>93</v>
      </c>
      <c r="I28" s="81"/>
      <c r="J28" s="81"/>
      <c r="K28" s="89" t="s">
        <v>94</v>
      </c>
      <c r="L28" s="81"/>
      <c r="M28" s="81"/>
      <c r="N28" s="89" t="s">
        <v>95</v>
      </c>
      <c r="O28" s="81"/>
      <c r="P28" s="81"/>
      <c r="Q28" s="89" t="s">
        <v>96</v>
      </c>
      <c r="R28" s="81"/>
      <c r="S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31">
    <mergeCell ref="N7:W7"/>
    <mergeCell ref="N26:P26"/>
    <mergeCell ref="N27:P27"/>
    <mergeCell ref="N28:P28"/>
    <mergeCell ref="Q26:S26"/>
    <mergeCell ref="Q27:S27"/>
    <mergeCell ref="Q28:S28"/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sqref="A1:XFD1048576"/>
    </sheetView>
  </sheetViews>
  <sheetFormatPr defaultColWidth="8.85546875" defaultRowHeight="12.75" x14ac:dyDescent="0.2"/>
  <cols>
    <col min="1" max="1" width="4.28515625" style="50" customWidth="1"/>
    <col min="2" max="2" width="21.5703125" style="50" customWidth="1"/>
    <col min="3" max="3" width="3.42578125" style="50" customWidth="1"/>
    <col min="4" max="4" width="5" style="50" customWidth="1"/>
    <col min="5" max="5" width="4.140625" style="50" customWidth="1"/>
    <col min="6" max="6" width="3.7109375" style="50" customWidth="1"/>
    <col min="7" max="7" width="5.140625" style="50" customWidth="1"/>
    <col min="8" max="8" width="4.140625" style="50" customWidth="1"/>
    <col min="9" max="9" width="4" style="50" customWidth="1"/>
    <col min="10" max="10" width="4.140625" style="50" customWidth="1"/>
    <col min="11" max="11" width="4.85546875" style="50" customWidth="1"/>
    <col min="12" max="12" width="4.7109375" style="50" customWidth="1"/>
    <col min="13" max="13" width="3.5703125" style="50" customWidth="1"/>
    <col min="14" max="14" width="3.7109375" style="50" customWidth="1"/>
    <col min="15" max="16" width="3.28515625" style="50" customWidth="1"/>
    <col min="17" max="17" width="4.5703125" style="50" customWidth="1"/>
    <col min="18" max="19" width="4.42578125" style="50" customWidth="1"/>
    <col min="20" max="20" width="5.140625" style="50" customWidth="1"/>
    <col min="21" max="21" width="4.7109375" style="50" customWidth="1"/>
    <col min="22" max="22" width="5.28515625" style="50" customWidth="1"/>
    <col min="23" max="23" width="5.7109375" style="50" customWidth="1"/>
    <col min="24" max="24" width="6.140625" style="50" customWidth="1"/>
    <col min="25" max="16384" width="8.85546875" style="50"/>
  </cols>
  <sheetData>
    <row r="1" spans="1:24" ht="13.9" customHeight="1" x14ac:dyDescent="0.2">
      <c r="J1" s="2"/>
      <c r="N1" s="60" t="s">
        <v>98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99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100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P7" s="83"/>
      <c r="Q7" s="83"/>
      <c r="R7" s="83"/>
      <c r="S7" s="83"/>
      <c r="T7" s="83"/>
      <c r="U7" s="83"/>
      <c r="V7" s="83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22</v>
      </c>
      <c r="E11" s="16">
        <v>10</v>
      </c>
      <c r="F11" s="16">
        <v>4</v>
      </c>
      <c r="G11" s="53">
        <v>18</v>
      </c>
      <c r="H11" s="5">
        <v>9</v>
      </c>
      <c r="I11" s="16">
        <v>5</v>
      </c>
      <c r="J11" s="16">
        <v>2</v>
      </c>
      <c r="K11" s="6">
        <f>(I11-J11)/H11</f>
        <v>0.33333333333333331</v>
      </c>
      <c r="L11" s="5">
        <v>6</v>
      </c>
      <c r="M11" s="16">
        <v>2</v>
      </c>
      <c r="N11" s="16">
        <v>1</v>
      </c>
      <c r="O11" s="16">
        <v>3</v>
      </c>
      <c r="P11" s="16"/>
      <c r="Q11" s="16">
        <f>((M11*3)+(N11*2)+(O11*1)+(P11*0))/L11</f>
        <v>1.8333333333333333</v>
      </c>
      <c r="R11" s="6">
        <v>7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>
        <v>2</v>
      </c>
      <c r="E12" s="17"/>
      <c r="F12" s="17">
        <v>1</v>
      </c>
      <c r="G12" s="15">
        <v>0</v>
      </c>
      <c r="H12" s="14">
        <v>1</v>
      </c>
      <c r="I12" s="17"/>
      <c r="J12" s="17"/>
      <c r="K12" s="6">
        <f t="shared" ref="K12:K24" si="0">(I12-J12)/H12</f>
        <v>0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>
        <v>1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5</v>
      </c>
      <c r="E13" s="17"/>
      <c r="F13" s="17">
        <v>2</v>
      </c>
      <c r="G13" s="15">
        <v>3</v>
      </c>
      <c r="H13" s="14">
        <v>16</v>
      </c>
      <c r="I13" s="17">
        <v>8</v>
      </c>
      <c r="J13" s="17">
        <v>4</v>
      </c>
      <c r="K13" s="6">
        <f t="shared" si="0"/>
        <v>0.25</v>
      </c>
      <c r="L13" s="14">
        <v>9</v>
      </c>
      <c r="M13" s="17">
        <v>1</v>
      </c>
      <c r="N13" s="17">
        <v>4</v>
      </c>
      <c r="O13" s="17">
        <v>4</v>
      </c>
      <c r="P13" s="17"/>
      <c r="Q13" s="16">
        <f t="shared" si="1"/>
        <v>1.6666666666666667</v>
      </c>
      <c r="R13" s="15">
        <v>4</v>
      </c>
      <c r="S13" s="14"/>
      <c r="T13" s="17"/>
      <c r="U13" s="15"/>
      <c r="V13" s="14">
        <v>1</v>
      </c>
      <c r="W13" s="17"/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7</v>
      </c>
      <c r="E14" s="17">
        <v>2</v>
      </c>
      <c r="F14" s="17">
        <v>2</v>
      </c>
      <c r="G14" s="15">
        <v>5</v>
      </c>
      <c r="H14" s="14"/>
      <c r="I14" s="17"/>
      <c r="J14" s="17"/>
      <c r="K14" s="6" t="e">
        <f t="shared" si="0"/>
        <v>#DIV/0!</v>
      </c>
      <c r="L14" s="14">
        <v>4</v>
      </c>
      <c r="M14" s="17">
        <v>1</v>
      </c>
      <c r="N14" s="17">
        <v>1</v>
      </c>
      <c r="O14" s="17">
        <v>2</v>
      </c>
      <c r="P14" s="17"/>
      <c r="Q14" s="16">
        <f t="shared" si="1"/>
        <v>1.75</v>
      </c>
      <c r="R14" s="15">
        <v>6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6</v>
      </c>
      <c r="I15" s="17">
        <v>6</v>
      </c>
      <c r="J15" s="17"/>
      <c r="K15" s="6">
        <f t="shared" si="0"/>
        <v>1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/>
      <c r="X15" s="15"/>
    </row>
    <row r="16" spans="1:24" ht="15.6" customHeight="1" thickBot="1" x14ac:dyDescent="0.25">
      <c r="A16" s="25">
        <v>7</v>
      </c>
      <c r="B16" s="25" t="s">
        <v>31</v>
      </c>
      <c r="C16" s="13"/>
      <c r="D16" s="14"/>
      <c r="E16" s="17"/>
      <c r="F16" s="17"/>
      <c r="G16" s="15"/>
      <c r="H16" s="14"/>
      <c r="I16" s="17"/>
      <c r="J16" s="17"/>
      <c r="K16" s="6" t="e">
        <f t="shared" si="0"/>
        <v>#DIV/0!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/>
      <c r="E17" s="17"/>
      <c r="F17" s="17"/>
      <c r="G17" s="15"/>
      <c r="H17" s="14">
        <v>6</v>
      </c>
      <c r="I17" s="17">
        <v>3</v>
      </c>
      <c r="J17" s="17"/>
      <c r="K17" s="6">
        <f t="shared" si="0"/>
        <v>0.5</v>
      </c>
      <c r="L17" s="14"/>
      <c r="M17" s="17"/>
      <c r="N17" s="17"/>
      <c r="O17" s="17"/>
      <c r="P17" s="17"/>
      <c r="Q17" s="16" t="e">
        <f t="shared" si="1"/>
        <v>#DIV/0!</v>
      </c>
      <c r="R17" s="15">
        <v>2</v>
      </c>
      <c r="S17" s="14"/>
      <c r="T17" s="17"/>
      <c r="U17" s="15"/>
      <c r="V17" s="14"/>
      <c r="W17" s="17">
        <v>1</v>
      </c>
      <c r="X17" s="15"/>
    </row>
    <row r="18" spans="1:24" ht="15.6" customHeight="1" thickBot="1" x14ac:dyDescent="0.25">
      <c r="A18" s="25">
        <v>9</v>
      </c>
      <c r="B18" s="25" t="s">
        <v>28</v>
      </c>
      <c r="C18" s="13">
        <v>1</v>
      </c>
      <c r="D18" s="14"/>
      <c r="E18" s="17"/>
      <c r="F18" s="17"/>
      <c r="G18" s="15"/>
      <c r="H18" s="14">
        <v>2</v>
      </c>
      <c r="I18" s="17"/>
      <c r="J18" s="17"/>
      <c r="K18" s="6">
        <f t="shared" si="0"/>
        <v>0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>
        <v>1</v>
      </c>
      <c r="D19" s="14"/>
      <c r="E19" s="17"/>
      <c r="F19" s="17"/>
      <c r="G19" s="15"/>
      <c r="H19" s="14">
        <v>2</v>
      </c>
      <c r="I19" s="17">
        <v>2</v>
      </c>
      <c r="J19" s="17"/>
      <c r="K19" s="6">
        <f t="shared" si="0"/>
        <v>1</v>
      </c>
      <c r="L19" s="14"/>
      <c r="M19" s="17"/>
      <c r="N19" s="17"/>
      <c r="O19" s="17"/>
      <c r="P19" s="17"/>
      <c r="Q19" s="16" t="e">
        <f t="shared" si="1"/>
        <v>#DIV/0!</v>
      </c>
      <c r="R19" s="15">
        <v>1</v>
      </c>
      <c r="S19" s="14"/>
      <c r="T19" s="17"/>
      <c r="U19" s="15"/>
      <c r="V19" s="14"/>
      <c r="W19" s="17">
        <v>1</v>
      </c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2</v>
      </c>
      <c r="E20" s="17"/>
      <c r="F20" s="17">
        <v>2</v>
      </c>
      <c r="G20" s="15">
        <v>0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11</v>
      </c>
      <c r="E21" s="17">
        <v>4</v>
      </c>
      <c r="F21" s="17">
        <v>1</v>
      </c>
      <c r="G21" s="15">
        <v>9</v>
      </c>
      <c r="H21" s="14">
        <v>1</v>
      </c>
      <c r="I21" s="17"/>
      <c r="J21" s="17"/>
      <c r="K21" s="6">
        <f t="shared" si="0"/>
        <v>0</v>
      </c>
      <c r="L21" s="14"/>
      <c r="M21" s="17"/>
      <c r="N21" s="17"/>
      <c r="O21" s="17"/>
      <c r="P21" s="17"/>
      <c r="Q21" s="16" t="e">
        <f t="shared" si="1"/>
        <v>#DIV/0!</v>
      </c>
      <c r="R21" s="15">
        <v>2</v>
      </c>
      <c r="S21" s="14">
        <v>40</v>
      </c>
      <c r="T21" s="17">
        <v>22</v>
      </c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9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54">
        <f t="shared" ref="D24:J24" si="2">SUM(D11:D23)</f>
        <v>49</v>
      </c>
      <c r="E24" s="54">
        <f t="shared" si="2"/>
        <v>16</v>
      </c>
      <c r="F24" s="54">
        <f t="shared" si="2"/>
        <v>12</v>
      </c>
      <c r="G24" s="54">
        <f t="shared" si="2"/>
        <v>35</v>
      </c>
      <c r="H24" s="54">
        <f t="shared" si="2"/>
        <v>43</v>
      </c>
      <c r="I24" s="54">
        <f t="shared" si="2"/>
        <v>24</v>
      </c>
      <c r="J24" s="54">
        <f t="shared" si="2"/>
        <v>6</v>
      </c>
      <c r="K24" s="6">
        <f t="shared" si="0"/>
        <v>0.41860465116279072</v>
      </c>
      <c r="L24" s="51">
        <f>SUM(L11:L23)</f>
        <v>19</v>
      </c>
      <c r="M24" s="51">
        <f>SUM(M11:M23)</f>
        <v>4</v>
      </c>
      <c r="N24" s="51">
        <f>SUM(N11:N23)</f>
        <v>6</v>
      </c>
      <c r="O24" s="51">
        <f>SUM(O11:O23)</f>
        <v>9</v>
      </c>
      <c r="P24" s="51">
        <f>SUM(P11:P23)</f>
        <v>0</v>
      </c>
      <c r="Q24" s="16">
        <f t="shared" si="1"/>
        <v>1.736842105263158</v>
      </c>
      <c r="R24" s="52">
        <f>SUM(R11:R23)</f>
        <v>23</v>
      </c>
      <c r="S24" s="52">
        <f t="shared" ref="S24:X24" si="3">SUM(S11:S23)</f>
        <v>40</v>
      </c>
      <c r="T24" s="52">
        <f t="shared" si="3"/>
        <v>22</v>
      </c>
      <c r="U24" s="52">
        <f t="shared" si="3"/>
        <v>0</v>
      </c>
      <c r="V24" s="52">
        <f t="shared" si="3"/>
        <v>1</v>
      </c>
      <c r="W24" s="52">
        <f t="shared" si="3"/>
        <v>2</v>
      </c>
      <c r="X24" s="52">
        <f t="shared" si="3"/>
        <v>0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25</v>
      </c>
      <c r="F27" s="81"/>
      <c r="G27" s="81"/>
      <c r="H27" s="81">
        <v>25</v>
      </c>
      <c r="I27" s="81"/>
      <c r="J27" s="81"/>
      <c r="K27" s="81"/>
      <c r="L27" s="81"/>
      <c r="M27" s="81"/>
    </row>
    <row r="28" spans="1:24" ht="20.45" customHeight="1" thickBot="1" x14ac:dyDescent="0.25">
      <c r="B28" s="81" t="s">
        <v>97</v>
      </c>
      <c r="C28" s="81"/>
      <c r="D28" s="81"/>
      <c r="E28" s="81">
        <v>12</v>
      </c>
      <c r="F28" s="81"/>
      <c r="G28" s="81"/>
      <c r="H28" s="81">
        <v>10</v>
      </c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5"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  <mergeCell ref="P7:V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sqref="A1:XFD1048576"/>
    </sheetView>
  </sheetViews>
  <sheetFormatPr defaultColWidth="8.85546875" defaultRowHeight="12.75" x14ac:dyDescent="0.2"/>
  <cols>
    <col min="1" max="1" width="4.28515625" style="50" customWidth="1"/>
    <col min="2" max="2" width="21.5703125" style="50" customWidth="1"/>
    <col min="3" max="3" width="3.42578125" style="50" customWidth="1"/>
    <col min="4" max="4" width="5" style="50" customWidth="1"/>
    <col min="5" max="5" width="4.140625" style="50" customWidth="1"/>
    <col min="6" max="6" width="3.7109375" style="50" customWidth="1"/>
    <col min="7" max="7" width="5.140625" style="50" customWidth="1"/>
    <col min="8" max="8" width="4.140625" style="50" customWidth="1"/>
    <col min="9" max="9" width="4" style="50" customWidth="1"/>
    <col min="10" max="10" width="4.140625" style="50" customWidth="1"/>
    <col min="11" max="11" width="4.85546875" style="50" customWidth="1"/>
    <col min="12" max="12" width="4.7109375" style="50" customWidth="1"/>
    <col min="13" max="13" width="3.5703125" style="50" customWidth="1"/>
    <col min="14" max="14" width="3.7109375" style="50" customWidth="1"/>
    <col min="15" max="16" width="3.28515625" style="50" customWidth="1"/>
    <col min="17" max="17" width="4.5703125" style="50" customWidth="1"/>
    <col min="18" max="19" width="4.42578125" style="50" customWidth="1"/>
    <col min="20" max="20" width="5.140625" style="50" customWidth="1"/>
    <col min="21" max="21" width="4.7109375" style="50" customWidth="1"/>
    <col min="22" max="22" width="5.28515625" style="50" customWidth="1"/>
    <col min="23" max="23" width="5.7109375" style="50" customWidth="1"/>
    <col min="24" max="24" width="6.140625" style="50" customWidth="1"/>
    <col min="25" max="16384" width="8.85546875" style="50"/>
  </cols>
  <sheetData>
    <row r="1" spans="1:24" ht="13.9" customHeight="1" x14ac:dyDescent="0.2">
      <c r="J1" s="2"/>
      <c r="N1" s="60" t="s">
        <v>102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103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101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P7" s="83"/>
      <c r="Q7" s="83"/>
      <c r="R7" s="83"/>
      <c r="S7" s="83"/>
      <c r="T7" s="83"/>
      <c r="U7" s="83"/>
      <c r="V7" s="83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13</v>
      </c>
      <c r="E11" s="16">
        <v>1</v>
      </c>
      <c r="F11" s="16"/>
      <c r="G11" s="53"/>
      <c r="H11" s="5">
        <v>23</v>
      </c>
      <c r="I11" s="16">
        <v>9</v>
      </c>
      <c r="J11" s="16">
        <v>1</v>
      </c>
      <c r="K11" s="6">
        <f>(I11-J11)/H11</f>
        <v>0.34782608695652173</v>
      </c>
      <c r="L11" s="5">
        <v>19</v>
      </c>
      <c r="M11" s="16">
        <v>8</v>
      </c>
      <c r="N11" s="16">
        <v>9</v>
      </c>
      <c r="O11" s="16">
        <v>2</v>
      </c>
      <c r="P11" s="16"/>
      <c r="Q11" s="16">
        <f>((M11*3)+(N11*2)+(O11*1)+(P11*0))/L11</f>
        <v>2.3157894736842106</v>
      </c>
      <c r="R11" s="6">
        <v>9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>
        <v>9</v>
      </c>
      <c r="E12" s="17">
        <v>1</v>
      </c>
      <c r="F12" s="17">
        <v>3</v>
      </c>
      <c r="G12" s="15"/>
      <c r="H12" s="14">
        <v>2</v>
      </c>
      <c r="I12" s="17"/>
      <c r="J12" s="17"/>
      <c r="K12" s="6">
        <f t="shared" ref="K12:K24" si="0">(I12-J12)/H12</f>
        <v>0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>
        <v>6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13</v>
      </c>
      <c r="E13" s="17">
        <v>2</v>
      </c>
      <c r="F13" s="17">
        <v>3</v>
      </c>
      <c r="G13" s="15"/>
      <c r="H13" s="14">
        <v>39</v>
      </c>
      <c r="I13" s="17">
        <v>8</v>
      </c>
      <c r="J13" s="17">
        <v>8</v>
      </c>
      <c r="K13" s="6">
        <f t="shared" si="0"/>
        <v>0</v>
      </c>
      <c r="L13" s="14">
        <v>19</v>
      </c>
      <c r="M13" s="17">
        <v>3</v>
      </c>
      <c r="N13" s="17">
        <v>5</v>
      </c>
      <c r="O13" s="17">
        <v>4</v>
      </c>
      <c r="P13" s="17">
        <v>7</v>
      </c>
      <c r="Q13" s="16">
        <f t="shared" si="1"/>
        <v>1.2105263157894737</v>
      </c>
      <c r="R13" s="15">
        <v>8</v>
      </c>
      <c r="S13" s="14"/>
      <c r="T13" s="17"/>
      <c r="U13" s="15"/>
      <c r="V13" s="14"/>
      <c r="W13" s="17">
        <v>3</v>
      </c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10</v>
      </c>
      <c r="E14" s="17"/>
      <c r="F14" s="17">
        <v>1</v>
      </c>
      <c r="G14" s="15"/>
      <c r="H14" s="14"/>
      <c r="I14" s="17"/>
      <c r="J14" s="17"/>
      <c r="K14" s="6" t="e">
        <f t="shared" si="0"/>
        <v>#DIV/0!</v>
      </c>
      <c r="L14" s="14">
        <v>24</v>
      </c>
      <c r="M14" s="17">
        <v>8</v>
      </c>
      <c r="N14" s="17">
        <v>7</v>
      </c>
      <c r="O14" s="17"/>
      <c r="P14" s="17">
        <v>9</v>
      </c>
      <c r="Q14" s="16">
        <f t="shared" si="1"/>
        <v>1.5833333333333333</v>
      </c>
      <c r="R14" s="15">
        <v>13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6</v>
      </c>
      <c r="I15" s="17">
        <v>1</v>
      </c>
      <c r="J15" s="17">
        <v>1</v>
      </c>
      <c r="K15" s="6">
        <f t="shared" si="0"/>
        <v>0</v>
      </c>
      <c r="L15" s="14"/>
      <c r="M15" s="17"/>
      <c r="N15" s="17"/>
      <c r="O15" s="17"/>
      <c r="P15" s="17"/>
      <c r="Q15" s="16" t="e">
        <f t="shared" si="1"/>
        <v>#DIV/0!</v>
      </c>
      <c r="R15" s="15">
        <v>1</v>
      </c>
      <c r="S15" s="14"/>
      <c r="T15" s="17"/>
      <c r="U15" s="15"/>
      <c r="V15" s="14"/>
      <c r="W15" s="17">
        <v>4</v>
      </c>
      <c r="X15" s="15">
        <v>1</v>
      </c>
    </row>
    <row r="16" spans="1:24" ht="15.6" customHeight="1" thickBot="1" x14ac:dyDescent="0.25">
      <c r="A16" s="25">
        <v>7</v>
      </c>
      <c r="B16" s="25" t="s">
        <v>31</v>
      </c>
      <c r="C16" s="13"/>
      <c r="D16" s="14"/>
      <c r="E16" s="17"/>
      <c r="F16" s="17"/>
      <c r="G16" s="15"/>
      <c r="H16" s="14"/>
      <c r="I16" s="17"/>
      <c r="J16" s="17"/>
      <c r="K16" s="6" t="e">
        <f t="shared" si="0"/>
        <v>#DIV/0!</v>
      </c>
      <c r="L16" s="14"/>
      <c r="M16" s="17"/>
      <c r="N16" s="17"/>
      <c r="O16" s="17"/>
      <c r="P16" s="17"/>
      <c r="Q16" s="16" t="e">
        <f t="shared" si="1"/>
        <v>#DIV/0!</v>
      </c>
      <c r="R16" s="15">
        <v>2</v>
      </c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/>
      <c r="E17" s="17"/>
      <c r="F17" s="17"/>
      <c r="G17" s="15"/>
      <c r="H17" s="14">
        <v>17</v>
      </c>
      <c r="I17" s="17">
        <v>9</v>
      </c>
      <c r="J17" s="17">
        <v>3</v>
      </c>
      <c r="K17" s="6">
        <f t="shared" si="0"/>
        <v>0.35294117647058826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>
        <v>2</v>
      </c>
      <c r="X17" s="15"/>
    </row>
    <row r="18" spans="1:24" ht="15.6" customHeight="1" thickBot="1" x14ac:dyDescent="0.25">
      <c r="A18" s="25">
        <v>9</v>
      </c>
      <c r="B18" s="25" t="s">
        <v>28</v>
      </c>
      <c r="C18" s="13">
        <v>1</v>
      </c>
      <c r="D18" s="14"/>
      <c r="E18" s="17"/>
      <c r="F18" s="17"/>
      <c r="G18" s="15"/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>
        <v>1</v>
      </c>
      <c r="D19" s="14"/>
      <c r="E19" s="17"/>
      <c r="F19" s="17"/>
      <c r="G19" s="15"/>
      <c r="H19" s="14">
        <v>4</v>
      </c>
      <c r="I19" s="17">
        <v>1</v>
      </c>
      <c r="J19" s="17"/>
      <c r="K19" s="6">
        <f t="shared" si="0"/>
        <v>0.25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>
        <v>2</v>
      </c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9</v>
      </c>
      <c r="E20" s="17"/>
      <c r="F20" s="17">
        <v>1</v>
      </c>
      <c r="G20" s="15"/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8</v>
      </c>
      <c r="E21" s="17"/>
      <c r="F21" s="17">
        <v>1</v>
      </c>
      <c r="G21" s="15"/>
      <c r="H21" s="14">
        <v>8</v>
      </c>
      <c r="I21" s="17">
        <v>2</v>
      </c>
      <c r="J21" s="17"/>
      <c r="K21" s="6">
        <f t="shared" si="0"/>
        <v>0.25</v>
      </c>
      <c r="L21" s="14"/>
      <c r="M21" s="17"/>
      <c r="N21" s="17"/>
      <c r="O21" s="17"/>
      <c r="P21" s="17"/>
      <c r="Q21" s="16" t="e">
        <f t="shared" si="1"/>
        <v>#DIV/0!</v>
      </c>
      <c r="R21" s="15">
        <v>10</v>
      </c>
      <c r="S21" s="14">
        <v>86</v>
      </c>
      <c r="T21" s="17">
        <v>26</v>
      </c>
      <c r="U21" s="15">
        <v>2</v>
      </c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9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54">
        <f t="shared" ref="D24:J24" si="2">SUM(D11:D23)</f>
        <v>62</v>
      </c>
      <c r="E24" s="54">
        <f t="shared" si="2"/>
        <v>4</v>
      </c>
      <c r="F24" s="54">
        <f t="shared" si="2"/>
        <v>9</v>
      </c>
      <c r="G24" s="54">
        <f t="shared" si="2"/>
        <v>0</v>
      </c>
      <c r="H24" s="54">
        <f t="shared" si="2"/>
        <v>99</v>
      </c>
      <c r="I24" s="54">
        <f t="shared" si="2"/>
        <v>30</v>
      </c>
      <c r="J24" s="54">
        <f t="shared" si="2"/>
        <v>13</v>
      </c>
      <c r="K24" s="6">
        <f t="shared" si="0"/>
        <v>0.17171717171717171</v>
      </c>
      <c r="L24" s="51">
        <f>SUM(L11:L23)</f>
        <v>62</v>
      </c>
      <c r="M24" s="51">
        <f>SUM(M11:M23)</f>
        <v>19</v>
      </c>
      <c r="N24" s="51">
        <f>SUM(N11:N23)</f>
        <v>21</v>
      </c>
      <c r="O24" s="51">
        <f>SUM(O11:O23)</f>
        <v>6</v>
      </c>
      <c r="P24" s="51">
        <f>SUM(P11:P23)</f>
        <v>16</v>
      </c>
      <c r="Q24" s="16">
        <f t="shared" si="1"/>
        <v>1.6935483870967742</v>
      </c>
      <c r="R24" s="52">
        <f>SUM(R11:R23)</f>
        <v>49</v>
      </c>
      <c r="S24" s="52">
        <f t="shared" ref="S24:X24" si="3">SUM(S11:S23)</f>
        <v>86</v>
      </c>
      <c r="T24" s="52">
        <f t="shared" si="3"/>
        <v>26</v>
      </c>
      <c r="U24" s="52">
        <f t="shared" si="3"/>
        <v>2</v>
      </c>
      <c r="V24" s="52">
        <f t="shared" si="3"/>
        <v>0</v>
      </c>
      <c r="W24" s="52">
        <f t="shared" si="3"/>
        <v>11</v>
      </c>
      <c r="X24" s="52">
        <f t="shared" si="3"/>
        <v>1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25</v>
      </c>
      <c r="F27" s="81"/>
      <c r="G27" s="81"/>
      <c r="H27" s="81">
        <v>20</v>
      </c>
      <c r="I27" s="81"/>
      <c r="J27" s="81"/>
      <c r="K27" s="81">
        <v>17</v>
      </c>
      <c r="L27" s="81"/>
      <c r="M27" s="81"/>
    </row>
    <row r="28" spans="1:24" ht="20.45" customHeight="1" thickBot="1" x14ac:dyDescent="0.25">
      <c r="B28" s="81" t="s">
        <v>104</v>
      </c>
      <c r="C28" s="81"/>
      <c r="D28" s="81"/>
      <c r="E28" s="81">
        <v>19</v>
      </c>
      <c r="F28" s="81"/>
      <c r="G28" s="81"/>
      <c r="H28" s="81">
        <v>25</v>
      </c>
      <c r="I28" s="81"/>
      <c r="J28" s="81"/>
      <c r="K28" s="81">
        <v>25</v>
      </c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5"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  <mergeCell ref="P7:V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T22" sqref="T22"/>
    </sheetView>
  </sheetViews>
  <sheetFormatPr defaultColWidth="8.85546875" defaultRowHeight="12.75" x14ac:dyDescent="0.2"/>
  <cols>
    <col min="1" max="1" width="4.28515625" style="35" customWidth="1"/>
    <col min="2" max="2" width="21.5703125" style="35" customWidth="1"/>
    <col min="3" max="3" width="3.42578125" style="35" customWidth="1"/>
    <col min="4" max="4" width="5" style="35" customWidth="1"/>
    <col min="5" max="5" width="4.140625" style="35" customWidth="1"/>
    <col min="6" max="6" width="3.7109375" style="35" customWidth="1"/>
    <col min="7" max="7" width="5.140625" style="35" customWidth="1"/>
    <col min="8" max="8" width="4.140625" style="35" customWidth="1"/>
    <col min="9" max="9" width="4" style="35" customWidth="1"/>
    <col min="10" max="10" width="4.140625" style="35" customWidth="1"/>
    <col min="11" max="11" width="4.85546875" style="35" customWidth="1"/>
    <col min="12" max="12" width="4.7109375" style="35" customWidth="1"/>
    <col min="13" max="13" width="3.5703125" style="35" customWidth="1"/>
    <col min="14" max="14" width="3.7109375" style="35" customWidth="1"/>
    <col min="15" max="16" width="3.28515625" style="35" customWidth="1"/>
    <col min="17" max="17" width="4.5703125" style="35" customWidth="1"/>
    <col min="18" max="19" width="4.42578125" style="35" customWidth="1"/>
    <col min="20" max="20" width="5.140625" style="35" customWidth="1"/>
    <col min="21" max="21" width="4.7109375" style="35" customWidth="1"/>
    <col min="22" max="22" width="5.28515625" style="35" customWidth="1"/>
    <col min="23" max="23" width="5.7109375" style="35" customWidth="1"/>
    <col min="24" max="24" width="6.140625" style="35" customWidth="1"/>
    <col min="25" max="16384" width="8.85546875" style="35"/>
  </cols>
  <sheetData>
    <row r="1" spans="1:24" ht="13.9" customHeight="1" x14ac:dyDescent="0.2">
      <c r="J1" s="2"/>
      <c r="N1" s="60" t="s">
        <v>106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85" t="s">
        <v>107</v>
      </c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4" ht="13.15" customHeight="1" x14ac:dyDescent="0.2"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4" ht="13.9" customHeight="1" x14ac:dyDescent="0.2">
      <c r="B6" s="60" t="s">
        <v>113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M7" s="90" t="s">
        <v>105</v>
      </c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4</v>
      </c>
      <c r="D11" s="5">
        <v>43</v>
      </c>
      <c r="E11" s="16">
        <v>6</v>
      </c>
      <c r="F11" s="16">
        <v>6</v>
      </c>
      <c r="G11" s="38">
        <v>24</v>
      </c>
      <c r="H11" s="5">
        <v>61</v>
      </c>
      <c r="I11" s="16">
        <v>22</v>
      </c>
      <c r="J11" s="16">
        <v>6</v>
      </c>
      <c r="K11" s="6">
        <f>(I11-J11)/H11</f>
        <v>0.26229508196721313</v>
      </c>
      <c r="L11" s="5">
        <v>53</v>
      </c>
      <c r="M11" s="16">
        <v>17</v>
      </c>
      <c r="N11" s="16">
        <v>12</v>
      </c>
      <c r="O11" s="16">
        <v>18</v>
      </c>
      <c r="P11" s="16">
        <v>6</v>
      </c>
      <c r="Q11" s="16">
        <f>((M11*3)+(N11*2)+(O11*1)+(P11*0))/L11</f>
        <v>1.7547169811320755</v>
      </c>
      <c r="R11" s="6">
        <v>38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4</v>
      </c>
      <c r="D12" s="14">
        <v>8</v>
      </c>
      <c r="E12" s="17">
        <v>1</v>
      </c>
      <c r="F12" s="17">
        <v>5</v>
      </c>
      <c r="G12" s="15">
        <v>3</v>
      </c>
      <c r="H12" s="14">
        <v>3</v>
      </c>
      <c r="I12" s="17"/>
      <c r="J12" s="17">
        <v>1</v>
      </c>
      <c r="K12" s="6">
        <f t="shared" ref="K12:K24" si="0">(I12-J12)/H12</f>
        <v>-0.33333333333333331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>
        <v>8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4</v>
      </c>
      <c r="D13" s="14">
        <v>25</v>
      </c>
      <c r="E13" s="17">
        <v>2</v>
      </c>
      <c r="F13" s="17">
        <v>8</v>
      </c>
      <c r="G13" s="15">
        <v>11</v>
      </c>
      <c r="H13" s="14">
        <v>76</v>
      </c>
      <c r="I13" s="17">
        <v>35</v>
      </c>
      <c r="J13" s="17">
        <v>7</v>
      </c>
      <c r="K13" s="6">
        <f t="shared" si="0"/>
        <v>0.36842105263157893</v>
      </c>
      <c r="L13" s="14">
        <v>76</v>
      </c>
      <c r="M13" s="17">
        <v>22</v>
      </c>
      <c r="N13" s="17">
        <v>21</v>
      </c>
      <c r="O13" s="17">
        <v>18</v>
      </c>
      <c r="P13" s="17">
        <v>15</v>
      </c>
      <c r="Q13" s="16">
        <f t="shared" si="1"/>
        <v>1.6578947368421053</v>
      </c>
      <c r="R13" s="15">
        <v>23</v>
      </c>
      <c r="S13" s="14"/>
      <c r="T13" s="17"/>
      <c r="U13" s="15"/>
      <c r="V13" s="14">
        <v>2</v>
      </c>
      <c r="W13" s="17">
        <v>2</v>
      </c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4</v>
      </c>
      <c r="D14" s="14">
        <v>22</v>
      </c>
      <c r="E14" s="17">
        <v>2</v>
      </c>
      <c r="F14" s="17">
        <v>3</v>
      </c>
      <c r="G14" s="15">
        <v>9</v>
      </c>
      <c r="H14" s="14"/>
      <c r="I14" s="17"/>
      <c r="J14" s="17"/>
      <c r="K14" s="6" t="e">
        <f t="shared" si="0"/>
        <v>#DIV/0!</v>
      </c>
      <c r="L14" s="14">
        <v>3</v>
      </c>
      <c r="M14" s="17"/>
      <c r="N14" s="17">
        <v>1</v>
      </c>
      <c r="O14" s="17"/>
      <c r="P14" s="17">
        <v>2</v>
      </c>
      <c r="Q14" s="16">
        <f t="shared" si="1"/>
        <v>0.66666666666666663</v>
      </c>
      <c r="R14" s="15">
        <v>27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4</v>
      </c>
      <c r="D15" s="14"/>
      <c r="E15" s="17"/>
      <c r="F15" s="17"/>
      <c r="G15" s="15"/>
      <c r="H15" s="14">
        <v>28</v>
      </c>
      <c r="I15" s="17">
        <v>13</v>
      </c>
      <c r="J15" s="17">
        <v>2</v>
      </c>
      <c r="K15" s="6">
        <f t="shared" si="0"/>
        <v>0.39285714285714285</v>
      </c>
      <c r="L15" s="14"/>
      <c r="M15" s="17"/>
      <c r="N15" s="17"/>
      <c r="O15" s="17"/>
      <c r="P15" s="17"/>
      <c r="Q15" s="16" t="e">
        <f t="shared" si="1"/>
        <v>#DIV/0!</v>
      </c>
      <c r="R15" s="15">
        <v>1</v>
      </c>
      <c r="S15" s="14"/>
      <c r="T15" s="17"/>
      <c r="U15" s="15"/>
      <c r="V15" s="14">
        <v>1</v>
      </c>
      <c r="W15" s="17">
        <v>6</v>
      </c>
      <c r="X15" s="15"/>
    </row>
    <row r="16" spans="1:24" ht="15.6" customHeight="1" thickBot="1" x14ac:dyDescent="0.25">
      <c r="A16" s="25">
        <v>7</v>
      </c>
      <c r="B16" s="25" t="s">
        <v>31</v>
      </c>
      <c r="C16" s="13">
        <v>4</v>
      </c>
      <c r="D16" s="14"/>
      <c r="E16" s="17"/>
      <c r="F16" s="17"/>
      <c r="G16" s="15"/>
      <c r="H16" s="14">
        <v>3</v>
      </c>
      <c r="I16" s="17">
        <v>2</v>
      </c>
      <c r="J16" s="17"/>
      <c r="K16" s="6">
        <f t="shared" si="0"/>
        <v>0.66666666666666663</v>
      </c>
      <c r="L16" s="14"/>
      <c r="M16" s="17"/>
      <c r="N16" s="17"/>
      <c r="O16" s="17"/>
      <c r="P16" s="17"/>
      <c r="Q16" s="16" t="e">
        <f t="shared" si="1"/>
        <v>#DIV/0!</v>
      </c>
      <c r="R16" s="15">
        <v>3</v>
      </c>
      <c r="S16" s="14"/>
      <c r="T16" s="17"/>
      <c r="U16" s="15"/>
      <c r="V16" s="14"/>
      <c r="W16" s="17">
        <v>1</v>
      </c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4</v>
      </c>
      <c r="D17" s="14">
        <v>15</v>
      </c>
      <c r="E17" s="17"/>
      <c r="F17" s="17">
        <v>4</v>
      </c>
      <c r="G17" s="15">
        <v>5</v>
      </c>
      <c r="H17" s="14">
        <v>44</v>
      </c>
      <c r="I17" s="17">
        <v>19</v>
      </c>
      <c r="J17" s="17">
        <v>6</v>
      </c>
      <c r="K17" s="6">
        <f t="shared" si="0"/>
        <v>0.29545454545454547</v>
      </c>
      <c r="L17" s="14"/>
      <c r="M17" s="17"/>
      <c r="N17" s="17"/>
      <c r="O17" s="17"/>
      <c r="P17" s="17"/>
      <c r="Q17" s="16" t="e">
        <f t="shared" si="1"/>
        <v>#DIV/0!</v>
      </c>
      <c r="R17" s="15">
        <v>6</v>
      </c>
      <c r="S17" s="14"/>
      <c r="T17" s="17"/>
      <c r="U17" s="15"/>
      <c r="V17" s="14"/>
      <c r="W17" s="17">
        <v>2</v>
      </c>
      <c r="X17" s="15"/>
    </row>
    <row r="18" spans="1:24" ht="15.6" customHeight="1" thickBot="1" x14ac:dyDescent="0.25">
      <c r="A18" s="25">
        <v>9</v>
      </c>
      <c r="B18" s="25" t="s">
        <v>28</v>
      </c>
      <c r="C18" s="13">
        <v>1</v>
      </c>
      <c r="D18" s="14"/>
      <c r="E18" s="17"/>
      <c r="F18" s="17"/>
      <c r="G18" s="15"/>
      <c r="H18" s="14">
        <v>3</v>
      </c>
      <c r="I18" s="17">
        <v>1</v>
      </c>
      <c r="J18" s="17"/>
      <c r="K18" s="6">
        <f t="shared" si="0"/>
        <v>0.33333333333333331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/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4</v>
      </c>
      <c r="D20" s="14">
        <v>36</v>
      </c>
      <c r="E20" s="17">
        <v>2</v>
      </c>
      <c r="F20" s="17">
        <v>3</v>
      </c>
      <c r="G20" s="15">
        <v>18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>
        <v>4</v>
      </c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4</v>
      </c>
      <c r="D21" s="14">
        <v>38</v>
      </c>
      <c r="E21" s="17">
        <v>6</v>
      </c>
      <c r="F21" s="17">
        <v>2</v>
      </c>
      <c r="G21" s="15">
        <v>17</v>
      </c>
      <c r="H21" s="14">
        <v>18</v>
      </c>
      <c r="I21" s="17">
        <v>6</v>
      </c>
      <c r="J21" s="17">
        <v>1</v>
      </c>
      <c r="K21" s="6">
        <f t="shared" si="0"/>
        <v>0.27777777777777779</v>
      </c>
      <c r="L21" s="14"/>
      <c r="M21" s="17"/>
      <c r="N21" s="17"/>
      <c r="O21" s="17"/>
      <c r="P21" s="17"/>
      <c r="Q21" s="16" t="e">
        <f t="shared" si="1"/>
        <v>#DIV/0!</v>
      </c>
      <c r="R21" s="15">
        <v>31</v>
      </c>
      <c r="S21" s="14">
        <v>213</v>
      </c>
      <c r="T21" s="17">
        <v>87</v>
      </c>
      <c r="U21" s="15">
        <v>7</v>
      </c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34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23">
        <f t="shared" ref="D24:J24" si="2">SUM(D11:D23)</f>
        <v>187</v>
      </c>
      <c r="E24" s="23">
        <f t="shared" si="2"/>
        <v>19</v>
      </c>
      <c r="F24" s="23">
        <f t="shared" si="2"/>
        <v>31</v>
      </c>
      <c r="G24" s="23">
        <f t="shared" si="2"/>
        <v>87</v>
      </c>
      <c r="H24" s="23">
        <f t="shared" si="2"/>
        <v>236</v>
      </c>
      <c r="I24" s="23">
        <f t="shared" si="2"/>
        <v>98</v>
      </c>
      <c r="J24" s="23">
        <f t="shared" si="2"/>
        <v>23</v>
      </c>
      <c r="K24" s="6">
        <f t="shared" si="0"/>
        <v>0.31779661016949151</v>
      </c>
      <c r="L24" s="36">
        <f>SUM(L11:L23)</f>
        <v>132</v>
      </c>
      <c r="M24" s="36">
        <f>SUM(M11:M23)</f>
        <v>39</v>
      </c>
      <c r="N24" s="36">
        <f>SUM(N11:N23)</f>
        <v>34</v>
      </c>
      <c r="O24" s="36">
        <f>SUM(O11:O23)</f>
        <v>36</v>
      </c>
      <c r="P24" s="36">
        <f>SUM(P11:P23)</f>
        <v>23</v>
      </c>
      <c r="Q24" s="16">
        <f t="shared" si="1"/>
        <v>1.6742424242424243</v>
      </c>
      <c r="R24" s="37">
        <f>SUM(R11:R23)</f>
        <v>141</v>
      </c>
      <c r="S24" s="37">
        <f t="shared" ref="S24:X24" si="3">SUM(S11:S23)</f>
        <v>213</v>
      </c>
      <c r="T24" s="37">
        <f t="shared" si="3"/>
        <v>87</v>
      </c>
      <c r="U24" s="37">
        <f t="shared" si="3"/>
        <v>7</v>
      </c>
      <c r="V24" s="37">
        <f t="shared" si="3"/>
        <v>3</v>
      </c>
      <c r="W24" s="37">
        <f t="shared" si="3"/>
        <v>11</v>
      </c>
      <c r="X24" s="37">
        <f t="shared" si="3"/>
        <v>0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  <c r="N26" s="82">
        <v>4</v>
      </c>
      <c r="O26" s="82"/>
      <c r="P26" s="82"/>
      <c r="Q26" s="82">
        <v>5</v>
      </c>
      <c r="R26" s="82"/>
      <c r="S26" s="82"/>
    </row>
    <row r="27" spans="1:24" ht="21" customHeight="1" thickBot="1" x14ac:dyDescent="0.25">
      <c r="B27" s="81" t="s">
        <v>24</v>
      </c>
      <c r="C27" s="81"/>
      <c r="D27" s="81"/>
      <c r="E27" s="89" t="s">
        <v>60</v>
      </c>
      <c r="F27" s="81"/>
      <c r="G27" s="81"/>
      <c r="H27" s="89" t="s">
        <v>60</v>
      </c>
      <c r="I27" s="81"/>
      <c r="J27" s="81"/>
      <c r="K27" s="89" t="s">
        <v>60</v>
      </c>
      <c r="L27" s="81"/>
      <c r="M27" s="81"/>
      <c r="N27" s="89" t="s">
        <v>109</v>
      </c>
      <c r="O27" s="81"/>
      <c r="P27" s="81"/>
      <c r="Q27" s="81"/>
      <c r="R27" s="81"/>
      <c r="S27" s="81"/>
    </row>
    <row r="28" spans="1:24" ht="20.45" customHeight="1" thickBot="1" x14ac:dyDescent="0.25">
      <c r="B28" s="87" t="s">
        <v>108</v>
      </c>
      <c r="C28" s="88"/>
      <c r="D28" s="88"/>
      <c r="E28" s="89" t="s">
        <v>112</v>
      </c>
      <c r="F28" s="81"/>
      <c r="G28" s="81"/>
      <c r="H28" s="89" t="s">
        <v>111</v>
      </c>
      <c r="I28" s="81"/>
      <c r="J28" s="81"/>
      <c r="K28" s="89" t="s">
        <v>110</v>
      </c>
      <c r="L28" s="81"/>
      <c r="M28" s="81"/>
      <c r="N28" s="89" t="s">
        <v>60</v>
      </c>
      <c r="O28" s="81"/>
      <c r="P28" s="81"/>
      <c r="Q28" s="81"/>
      <c r="R28" s="81"/>
      <c r="S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31"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M7:W7"/>
    <mergeCell ref="N26:P26"/>
    <mergeCell ref="N27:P27"/>
    <mergeCell ref="N28:P28"/>
    <mergeCell ref="Q26:S26"/>
    <mergeCell ref="Q27:S27"/>
    <mergeCell ref="Q28:S28"/>
    <mergeCell ref="K26:M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S22" sqref="S22"/>
    </sheetView>
  </sheetViews>
  <sheetFormatPr defaultColWidth="8.85546875" defaultRowHeight="12.75" x14ac:dyDescent="0.2"/>
  <cols>
    <col min="1" max="1" width="4.28515625" style="50" customWidth="1"/>
    <col min="2" max="2" width="21.5703125" style="50" customWidth="1"/>
    <col min="3" max="3" width="3.42578125" style="50" customWidth="1"/>
    <col min="4" max="4" width="5" style="50" customWidth="1"/>
    <col min="5" max="5" width="4.140625" style="50" customWidth="1"/>
    <col min="6" max="6" width="3.7109375" style="50" customWidth="1"/>
    <col min="7" max="7" width="5.140625" style="50" customWidth="1"/>
    <col min="8" max="8" width="4.140625" style="50" customWidth="1"/>
    <col min="9" max="9" width="4" style="50" customWidth="1"/>
    <col min="10" max="10" width="4.140625" style="50" customWidth="1"/>
    <col min="11" max="11" width="4.85546875" style="50" customWidth="1"/>
    <col min="12" max="12" width="4.7109375" style="50" customWidth="1"/>
    <col min="13" max="13" width="3.5703125" style="50" customWidth="1"/>
    <col min="14" max="14" width="3.7109375" style="50" customWidth="1"/>
    <col min="15" max="16" width="3.28515625" style="50" customWidth="1"/>
    <col min="17" max="17" width="4.5703125" style="50" customWidth="1"/>
    <col min="18" max="19" width="4.42578125" style="50" customWidth="1"/>
    <col min="20" max="20" width="5.140625" style="50" customWidth="1"/>
    <col min="21" max="21" width="4.7109375" style="50" customWidth="1"/>
    <col min="22" max="22" width="5.28515625" style="50" customWidth="1"/>
    <col min="23" max="23" width="5.7109375" style="50" customWidth="1"/>
    <col min="24" max="24" width="6.140625" style="50" customWidth="1"/>
    <col min="25" max="16384" width="8.85546875" style="50"/>
  </cols>
  <sheetData>
    <row r="1" spans="1:24" ht="13.9" customHeight="1" x14ac:dyDescent="0.2">
      <c r="J1" s="2"/>
      <c r="N1" s="60" t="s">
        <v>115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116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114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P7" s="83"/>
      <c r="Q7" s="83"/>
      <c r="R7" s="83"/>
      <c r="S7" s="83"/>
      <c r="T7" s="83"/>
      <c r="U7" s="83"/>
      <c r="V7" s="83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8</v>
      </c>
      <c r="E11" s="16"/>
      <c r="F11" s="16">
        <v>1</v>
      </c>
      <c r="G11" s="53">
        <v>4</v>
      </c>
      <c r="H11" s="5">
        <v>14</v>
      </c>
      <c r="I11" s="16">
        <v>5</v>
      </c>
      <c r="J11" s="16">
        <v>1</v>
      </c>
      <c r="K11" s="6">
        <f>(I11-J11)/H11</f>
        <v>0.2857142857142857</v>
      </c>
      <c r="L11" s="5">
        <v>11</v>
      </c>
      <c r="M11" s="16">
        <v>4</v>
      </c>
      <c r="N11" s="16">
        <v>5</v>
      </c>
      <c r="O11" s="16">
        <v>2</v>
      </c>
      <c r="P11" s="16"/>
      <c r="Q11" s="16">
        <f>((M11*3)+(N11*2)+(O11*1)+(P11*0))/L11</f>
        <v>2.1818181818181817</v>
      </c>
      <c r="R11" s="6">
        <v>10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>
        <v>4</v>
      </c>
      <c r="E12" s="17">
        <v>1</v>
      </c>
      <c r="F12" s="17">
        <v>1</v>
      </c>
      <c r="G12" s="15">
        <v>1</v>
      </c>
      <c r="H12" s="14"/>
      <c r="I12" s="17"/>
      <c r="J12" s="17"/>
      <c r="K12" s="6" t="e">
        <f t="shared" ref="K12:K24" si="0">(I12-J12)/H12</f>
        <v>#DIV/0!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>
        <v>1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4</v>
      </c>
      <c r="E13" s="17"/>
      <c r="F13" s="17">
        <v>1</v>
      </c>
      <c r="G13" s="15">
        <v>1</v>
      </c>
      <c r="H13" s="14">
        <v>20</v>
      </c>
      <c r="I13" s="17">
        <v>11</v>
      </c>
      <c r="J13" s="17">
        <v>4</v>
      </c>
      <c r="K13" s="6">
        <f t="shared" si="0"/>
        <v>0.35</v>
      </c>
      <c r="L13" s="14">
        <v>13</v>
      </c>
      <c r="M13" s="17">
        <v>3</v>
      </c>
      <c r="N13" s="17">
        <v>3</v>
      </c>
      <c r="O13" s="17">
        <v>5</v>
      </c>
      <c r="P13" s="17">
        <v>2</v>
      </c>
      <c r="Q13" s="16">
        <f t="shared" si="1"/>
        <v>1.5384615384615385</v>
      </c>
      <c r="R13" s="15">
        <v>8</v>
      </c>
      <c r="S13" s="14"/>
      <c r="T13" s="17"/>
      <c r="U13" s="15"/>
      <c r="V13" s="14"/>
      <c r="W13" s="17"/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6</v>
      </c>
      <c r="E14" s="17">
        <v>2</v>
      </c>
      <c r="F14" s="17">
        <v>2</v>
      </c>
      <c r="G14" s="15">
        <v>3</v>
      </c>
      <c r="H14" s="14"/>
      <c r="I14" s="17"/>
      <c r="J14" s="17"/>
      <c r="K14" s="6" t="e">
        <f t="shared" si="0"/>
        <v>#DIV/0!</v>
      </c>
      <c r="L14" s="14"/>
      <c r="M14" s="17"/>
      <c r="N14" s="17"/>
      <c r="O14" s="17"/>
      <c r="P14" s="17"/>
      <c r="Q14" s="16" t="e">
        <f t="shared" si="1"/>
        <v>#DIV/0!</v>
      </c>
      <c r="R14" s="15">
        <v>3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7</v>
      </c>
      <c r="I15" s="17">
        <v>4</v>
      </c>
      <c r="J15" s="17"/>
      <c r="K15" s="6">
        <f t="shared" si="0"/>
        <v>0.5714285714285714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1</v>
      </c>
      <c r="X15" s="15"/>
    </row>
    <row r="16" spans="1:24" ht="15.6" customHeight="1" thickBot="1" x14ac:dyDescent="0.25">
      <c r="A16" s="25">
        <v>7</v>
      </c>
      <c r="B16" s="25" t="s">
        <v>31</v>
      </c>
      <c r="C16" s="13">
        <v>1</v>
      </c>
      <c r="D16" s="14"/>
      <c r="E16" s="17"/>
      <c r="F16" s="17"/>
      <c r="G16" s="15"/>
      <c r="H16" s="14">
        <v>2</v>
      </c>
      <c r="I16" s="17">
        <v>1</v>
      </c>
      <c r="J16" s="17">
        <v>1</v>
      </c>
      <c r="K16" s="6">
        <f t="shared" si="0"/>
        <v>0</v>
      </c>
      <c r="L16" s="14"/>
      <c r="M16" s="17"/>
      <c r="N16" s="17"/>
      <c r="O16" s="17"/>
      <c r="P16" s="17"/>
      <c r="Q16" s="16" t="e">
        <f t="shared" si="1"/>
        <v>#DIV/0!</v>
      </c>
      <c r="R16" s="15">
        <v>1</v>
      </c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/>
      <c r="E17" s="17"/>
      <c r="F17" s="17"/>
      <c r="G17" s="15"/>
      <c r="H17" s="14">
        <v>9</v>
      </c>
      <c r="I17" s="17">
        <v>4</v>
      </c>
      <c r="J17" s="17"/>
      <c r="K17" s="6">
        <f t="shared" si="0"/>
        <v>0.44444444444444442</v>
      </c>
      <c r="L17" s="14"/>
      <c r="M17" s="17"/>
      <c r="N17" s="17"/>
      <c r="O17" s="17"/>
      <c r="P17" s="17"/>
      <c r="Q17" s="16" t="e">
        <f t="shared" si="1"/>
        <v>#DIV/0!</v>
      </c>
      <c r="R17" s="15">
        <v>3</v>
      </c>
      <c r="S17" s="14"/>
      <c r="T17" s="17"/>
      <c r="U17" s="15"/>
      <c r="V17" s="14"/>
      <c r="W17" s="17">
        <v>1</v>
      </c>
      <c r="X17" s="15"/>
    </row>
    <row r="18" spans="1:24" ht="15.6" customHeight="1" thickBot="1" x14ac:dyDescent="0.25">
      <c r="A18" s="25">
        <v>9</v>
      </c>
      <c r="B18" s="25" t="s">
        <v>28</v>
      </c>
      <c r="C18" s="13">
        <v>1</v>
      </c>
      <c r="D18" s="14"/>
      <c r="E18" s="17"/>
      <c r="F18" s="17"/>
      <c r="G18" s="15"/>
      <c r="H18" s="14">
        <v>2</v>
      </c>
      <c r="I18" s="17"/>
      <c r="J18" s="17"/>
      <c r="K18" s="6">
        <f t="shared" si="0"/>
        <v>0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>
        <v>1</v>
      </c>
      <c r="D19" s="14"/>
      <c r="E19" s="17"/>
      <c r="F19" s="17"/>
      <c r="G19" s="15"/>
      <c r="H19" s="14">
        <v>2</v>
      </c>
      <c r="I19" s="17"/>
      <c r="J19" s="17"/>
      <c r="K19" s="6">
        <f t="shared" si="0"/>
        <v>0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16</v>
      </c>
      <c r="E20" s="17">
        <v>6</v>
      </c>
      <c r="F20" s="17">
        <v>1</v>
      </c>
      <c r="G20" s="15">
        <v>13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11</v>
      </c>
      <c r="E21" s="17">
        <v>2</v>
      </c>
      <c r="F21" s="17">
        <v>1</v>
      </c>
      <c r="G21" s="15">
        <v>6</v>
      </c>
      <c r="H21" s="14">
        <v>3</v>
      </c>
      <c r="I21" s="17"/>
      <c r="J21" s="17"/>
      <c r="K21" s="6">
        <f t="shared" si="0"/>
        <v>0</v>
      </c>
      <c r="L21" s="14"/>
      <c r="M21" s="17"/>
      <c r="N21" s="17"/>
      <c r="O21" s="17"/>
      <c r="P21" s="17"/>
      <c r="Q21" s="16" t="e">
        <f t="shared" si="1"/>
        <v>#DIV/0!</v>
      </c>
      <c r="R21" s="15">
        <v>6</v>
      </c>
      <c r="S21" s="14">
        <v>52</v>
      </c>
      <c r="T21" s="17">
        <v>21</v>
      </c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9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54">
        <f t="shared" ref="D24:J24" si="2">SUM(D11:D23)</f>
        <v>49</v>
      </c>
      <c r="E24" s="54">
        <f t="shared" si="2"/>
        <v>11</v>
      </c>
      <c r="F24" s="54">
        <f t="shared" si="2"/>
        <v>7</v>
      </c>
      <c r="G24" s="54">
        <f t="shared" si="2"/>
        <v>28</v>
      </c>
      <c r="H24" s="54">
        <f t="shared" si="2"/>
        <v>59</v>
      </c>
      <c r="I24" s="54">
        <f t="shared" si="2"/>
        <v>25</v>
      </c>
      <c r="J24" s="54">
        <f t="shared" si="2"/>
        <v>6</v>
      </c>
      <c r="K24" s="6">
        <f t="shared" si="0"/>
        <v>0.32203389830508472</v>
      </c>
      <c r="L24" s="51">
        <f>SUM(L11:L23)</f>
        <v>24</v>
      </c>
      <c r="M24" s="51">
        <f>SUM(M11:M23)</f>
        <v>7</v>
      </c>
      <c r="N24" s="51">
        <f>SUM(N11:N23)</f>
        <v>8</v>
      </c>
      <c r="O24" s="51">
        <f>SUM(O11:O23)</f>
        <v>7</v>
      </c>
      <c r="P24" s="51">
        <f>SUM(P11:P23)</f>
        <v>2</v>
      </c>
      <c r="Q24" s="16">
        <f t="shared" si="1"/>
        <v>1.8333333333333333</v>
      </c>
      <c r="R24" s="52">
        <f>SUM(R11:R23)</f>
        <v>32</v>
      </c>
      <c r="S24" s="52">
        <f t="shared" ref="S24:X24" si="3">SUM(S11:S23)</f>
        <v>52</v>
      </c>
      <c r="T24" s="52">
        <f t="shared" si="3"/>
        <v>21</v>
      </c>
      <c r="U24" s="52">
        <f t="shared" si="3"/>
        <v>0</v>
      </c>
      <c r="V24" s="52">
        <f t="shared" si="3"/>
        <v>0</v>
      </c>
      <c r="W24" s="52">
        <f t="shared" si="3"/>
        <v>2</v>
      </c>
      <c r="X24" s="52">
        <f t="shared" si="3"/>
        <v>0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25</v>
      </c>
      <c r="F27" s="81"/>
      <c r="G27" s="81"/>
      <c r="H27" s="81">
        <v>25</v>
      </c>
      <c r="I27" s="81"/>
      <c r="J27" s="81"/>
      <c r="K27" s="81"/>
      <c r="L27" s="81"/>
      <c r="M27" s="81"/>
    </row>
    <row r="28" spans="1:24" ht="20.45" customHeight="1" thickBot="1" x14ac:dyDescent="0.25">
      <c r="B28" s="81" t="s">
        <v>117</v>
      </c>
      <c r="C28" s="81"/>
      <c r="D28" s="81"/>
      <c r="E28" s="81">
        <v>11</v>
      </c>
      <c r="F28" s="81"/>
      <c r="G28" s="81"/>
      <c r="H28" s="81">
        <v>18</v>
      </c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5"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  <mergeCell ref="P7:V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S22" sqref="S22"/>
    </sheetView>
  </sheetViews>
  <sheetFormatPr defaultColWidth="8.85546875" defaultRowHeight="12.75" x14ac:dyDescent="0.2"/>
  <cols>
    <col min="1" max="1" width="4.28515625" style="50" customWidth="1"/>
    <col min="2" max="2" width="21.5703125" style="50" customWidth="1"/>
    <col min="3" max="3" width="3.42578125" style="50" customWidth="1"/>
    <col min="4" max="4" width="5" style="50" customWidth="1"/>
    <col min="5" max="5" width="4.140625" style="50" customWidth="1"/>
    <col min="6" max="6" width="3.7109375" style="50" customWidth="1"/>
    <col min="7" max="7" width="5.140625" style="50" customWidth="1"/>
    <col min="8" max="8" width="4.140625" style="50" customWidth="1"/>
    <col min="9" max="9" width="4" style="50" customWidth="1"/>
    <col min="10" max="10" width="4.140625" style="50" customWidth="1"/>
    <col min="11" max="11" width="4.85546875" style="50" customWidth="1"/>
    <col min="12" max="12" width="4.7109375" style="50" customWidth="1"/>
    <col min="13" max="13" width="3.5703125" style="50" customWidth="1"/>
    <col min="14" max="14" width="3.7109375" style="50" customWidth="1"/>
    <col min="15" max="16" width="3.28515625" style="50" customWidth="1"/>
    <col min="17" max="17" width="4.5703125" style="50" customWidth="1"/>
    <col min="18" max="19" width="4.42578125" style="50" customWidth="1"/>
    <col min="20" max="20" width="5.140625" style="50" customWidth="1"/>
    <col min="21" max="21" width="4.7109375" style="50" customWidth="1"/>
    <col min="22" max="22" width="5.28515625" style="50" customWidth="1"/>
    <col min="23" max="23" width="5.7109375" style="50" customWidth="1"/>
    <col min="24" max="24" width="6.140625" style="50" customWidth="1"/>
    <col min="25" max="16384" width="8.85546875" style="50"/>
  </cols>
  <sheetData>
    <row r="1" spans="1:24" ht="13.9" customHeight="1" x14ac:dyDescent="0.2">
      <c r="J1" s="2"/>
      <c r="N1" s="60" t="s">
        <v>119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120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118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P7" s="83"/>
      <c r="Q7" s="83"/>
      <c r="R7" s="83"/>
      <c r="S7" s="83"/>
      <c r="T7" s="83"/>
      <c r="U7" s="83"/>
      <c r="V7" s="83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5</v>
      </c>
      <c r="E11" s="16">
        <v>1</v>
      </c>
      <c r="F11" s="16"/>
      <c r="G11" s="53">
        <v>3</v>
      </c>
      <c r="H11" s="5">
        <v>2</v>
      </c>
      <c r="I11" s="16"/>
      <c r="J11" s="16"/>
      <c r="K11" s="6">
        <f>(I11-J11)/H11</f>
        <v>0</v>
      </c>
      <c r="L11" s="5">
        <v>8</v>
      </c>
      <c r="M11" s="16">
        <v>4</v>
      </c>
      <c r="N11" s="16">
        <v>1</v>
      </c>
      <c r="O11" s="16">
        <v>3</v>
      </c>
      <c r="P11" s="16"/>
      <c r="Q11" s="16">
        <f>((M11*3)+(N11*2)+(O11*1)+(P11*0))/L11</f>
        <v>2.125</v>
      </c>
      <c r="R11" s="6">
        <v>9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/>
      <c r="E12" s="17"/>
      <c r="F12" s="17"/>
      <c r="G12" s="15"/>
      <c r="H12" s="14"/>
      <c r="I12" s="17"/>
      <c r="J12" s="17"/>
      <c r="K12" s="6" t="e">
        <f t="shared" ref="K12:K24" si="0">(I12-J12)/H12</f>
        <v>#DIV/0!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>
        <v>4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3</v>
      </c>
      <c r="E13" s="17"/>
      <c r="F13" s="17"/>
      <c r="G13" s="15">
        <v>1</v>
      </c>
      <c r="H13" s="14">
        <v>20</v>
      </c>
      <c r="I13" s="17">
        <v>8</v>
      </c>
      <c r="J13" s="17">
        <v>3</v>
      </c>
      <c r="K13" s="6">
        <f t="shared" si="0"/>
        <v>0.25</v>
      </c>
      <c r="L13" s="14">
        <v>15</v>
      </c>
      <c r="M13" s="17">
        <v>1</v>
      </c>
      <c r="N13" s="17">
        <v>4</v>
      </c>
      <c r="O13" s="17">
        <v>5</v>
      </c>
      <c r="P13" s="17">
        <v>5</v>
      </c>
      <c r="Q13" s="16">
        <f t="shared" si="1"/>
        <v>1.0666666666666667</v>
      </c>
      <c r="R13" s="15">
        <v>13</v>
      </c>
      <c r="S13" s="14"/>
      <c r="T13" s="17"/>
      <c r="U13" s="15"/>
      <c r="V13" s="14"/>
      <c r="W13" s="17">
        <v>3</v>
      </c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/>
      <c r="E14" s="17"/>
      <c r="F14" s="17"/>
      <c r="G14" s="15"/>
      <c r="H14" s="14"/>
      <c r="I14" s="17"/>
      <c r="J14" s="17"/>
      <c r="K14" s="6" t="e">
        <f t="shared" si="0"/>
        <v>#DIV/0!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11</v>
      </c>
      <c r="I15" s="17">
        <v>7</v>
      </c>
      <c r="J15" s="17"/>
      <c r="K15" s="6">
        <f t="shared" si="0"/>
        <v>0.63636363636363635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4</v>
      </c>
      <c r="X15" s="15"/>
    </row>
    <row r="16" spans="1:24" ht="15.6" customHeight="1" thickBot="1" x14ac:dyDescent="0.25">
      <c r="A16" s="25">
        <v>7</v>
      </c>
      <c r="B16" s="25" t="s">
        <v>31</v>
      </c>
      <c r="C16" s="13">
        <v>1</v>
      </c>
      <c r="D16" s="14"/>
      <c r="E16" s="17"/>
      <c r="F16" s="17"/>
      <c r="G16" s="15"/>
      <c r="H16" s="14"/>
      <c r="I16" s="17"/>
      <c r="J16" s="17"/>
      <c r="K16" s="6" t="e">
        <f t="shared" si="0"/>
        <v>#DIV/0!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>
        <v>12</v>
      </c>
      <c r="E17" s="17">
        <v>3</v>
      </c>
      <c r="F17" s="17">
        <v>1</v>
      </c>
      <c r="G17" s="15">
        <v>9</v>
      </c>
      <c r="H17" s="14">
        <v>13</v>
      </c>
      <c r="I17" s="17">
        <v>10</v>
      </c>
      <c r="J17" s="17"/>
      <c r="K17" s="6">
        <f t="shared" si="0"/>
        <v>0.76923076923076927</v>
      </c>
      <c r="L17" s="14"/>
      <c r="M17" s="17"/>
      <c r="N17" s="17"/>
      <c r="O17" s="17"/>
      <c r="P17" s="17"/>
      <c r="Q17" s="16" t="e">
        <f t="shared" si="1"/>
        <v>#DIV/0!</v>
      </c>
      <c r="R17" s="15">
        <v>3</v>
      </c>
      <c r="S17" s="14"/>
      <c r="T17" s="17"/>
      <c r="U17" s="15"/>
      <c r="V17" s="14"/>
      <c r="W17" s="17">
        <v>1</v>
      </c>
      <c r="X17" s="15"/>
    </row>
    <row r="18" spans="1:24" ht="15.6" customHeight="1" thickBot="1" x14ac:dyDescent="0.25">
      <c r="A18" s="25">
        <v>9</v>
      </c>
      <c r="B18" s="25" t="s">
        <v>28</v>
      </c>
      <c r="C18" s="13">
        <v>1</v>
      </c>
      <c r="D18" s="14">
        <v>9</v>
      </c>
      <c r="E18" s="17">
        <v>2</v>
      </c>
      <c r="F18" s="17">
        <v>2</v>
      </c>
      <c r="G18" s="15">
        <v>5</v>
      </c>
      <c r="H18" s="14">
        <v>7</v>
      </c>
      <c r="I18" s="17">
        <v>2</v>
      </c>
      <c r="J18" s="17">
        <v>1</v>
      </c>
      <c r="K18" s="6">
        <f t="shared" si="0"/>
        <v>0.14285714285714285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>
        <v>1</v>
      </c>
      <c r="D19" s="14"/>
      <c r="E19" s="17"/>
      <c r="F19" s="17"/>
      <c r="G19" s="15"/>
      <c r="H19" s="14">
        <v>2</v>
      </c>
      <c r="I19" s="17">
        <v>1</v>
      </c>
      <c r="J19" s="17"/>
      <c r="K19" s="6">
        <f t="shared" si="0"/>
        <v>0.5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14</v>
      </c>
      <c r="E20" s="17"/>
      <c r="F20" s="17"/>
      <c r="G20" s="15">
        <v>10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>
        <v>2</v>
      </c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6</v>
      </c>
      <c r="E21" s="17"/>
      <c r="F21" s="17">
        <v>1</v>
      </c>
      <c r="G21" s="15">
        <v>4</v>
      </c>
      <c r="H21" s="14">
        <v>6</v>
      </c>
      <c r="I21" s="17">
        <v>1</v>
      </c>
      <c r="J21" s="17"/>
      <c r="K21" s="6">
        <f t="shared" si="0"/>
        <v>0.16666666666666666</v>
      </c>
      <c r="L21" s="14"/>
      <c r="M21" s="17"/>
      <c r="N21" s="17"/>
      <c r="O21" s="17"/>
      <c r="P21" s="17"/>
      <c r="Q21" s="16" t="e">
        <f t="shared" si="1"/>
        <v>#DIV/0!</v>
      </c>
      <c r="R21" s="15">
        <v>7</v>
      </c>
      <c r="S21" s="14">
        <v>56</v>
      </c>
      <c r="T21" s="17">
        <v>25</v>
      </c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9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54">
        <f t="shared" ref="D24:J24" si="2">SUM(D11:D23)</f>
        <v>49</v>
      </c>
      <c r="E24" s="54">
        <f t="shared" si="2"/>
        <v>6</v>
      </c>
      <c r="F24" s="54">
        <f t="shared" si="2"/>
        <v>4</v>
      </c>
      <c r="G24" s="54">
        <f t="shared" si="2"/>
        <v>32</v>
      </c>
      <c r="H24" s="54">
        <f t="shared" si="2"/>
        <v>61</v>
      </c>
      <c r="I24" s="54">
        <f t="shared" si="2"/>
        <v>29</v>
      </c>
      <c r="J24" s="54">
        <f t="shared" si="2"/>
        <v>4</v>
      </c>
      <c r="K24" s="6">
        <f t="shared" si="0"/>
        <v>0.4098360655737705</v>
      </c>
      <c r="L24" s="51">
        <f>SUM(L11:L23)</f>
        <v>23</v>
      </c>
      <c r="M24" s="51">
        <f>SUM(M11:M23)</f>
        <v>5</v>
      </c>
      <c r="N24" s="51">
        <f>SUM(N11:N23)</f>
        <v>5</v>
      </c>
      <c r="O24" s="51">
        <f>SUM(O11:O23)</f>
        <v>8</v>
      </c>
      <c r="P24" s="51">
        <f>SUM(P11:P23)</f>
        <v>5</v>
      </c>
      <c r="Q24" s="16">
        <f t="shared" si="1"/>
        <v>1.4347826086956521</v>
      </c>
      <c r="R24" s="52">
        <f>SUM(R11:R23)</f>
        <v>38</v>
      </c>
      <c r="S24" s="52">
        <f t="shared" ref="S24:X24" si="3">SUM(S11:S23)</f>
        <v>56</v>
      </c>
      <c r="T24" s="52">
        <f t="shared" si="3"/>
        <v>25</v>
      </c>
      <c r="U24" s="52">
        <f t="shared" si="3"/>
        <v>0</v>
      </c>
      <c r="V24" s="52">
        <f t="shared" si="3"/>
        <v>0</v>
      </c>
      <c r="W24" s="52">
        <f t="shared" si="3"/>
        <v>8</v>
      </c>
      <c r="X24" s="52">
        <f t="shared" si="3"/>
        <v>0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25</v>
      </c>
      <c r="F27" s="81"/>
      <c r="G27" s="81"/>
      <c r="H27" s="81">
        <v>25</v>
      </c>
      <c r="I27" s="81"/>
      <c r="J27" s="81"/>
      <c r="K27" s="81"/>
      <c r="L27" s="81"/>
      <c r="M27" s="81"/>
    </row>
    <row r="28" spans="1:24" ht="20.45" customHeight="1" thickBot="1" x14ac:dyDescent="0.25">
      <c r="B28" s="81" t="s">
        <v>121</v>
      </c>
      <c r="C28" s="81"/>
      <c r="D28" s="81"/>
      <c r="E28" s="81">
        <v>14</v>
      </c>
      <c r="F28" s="81"/>
      <c r="G28" s="81"/>
      <c r="H28" s="81">
        <v>9</v>
      </c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5"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  <mergeCell ref="P7:V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7" workbookViewId="0">
      <selection activeCell="T20" sqref="T20"/>
    </sheetView>
  </sheetViews>
  <sheetFormatPr defaultColWidth="8.85546875" defaultRowHeight="12.75" x14ac:dyDescent="0.2"/>
  <cols>
    <col min="1" max="1" width="4.28515625" style="35" customWidth="1"/>
    <col min="2" max="2" width="21.5703125" style="35" customWidth="1"/>
    <col min="3" max="3" width="3.42578125" style="35" customWidth="1"/>
    <col min="4" max="4" width="5" style="35" customWidth="1"/>
    <col min="5" max="5" width="4.140625" style="35" customWidth="1"/>
    <col min="6" max="6" width="3.7109375" style="35" customWidth="1"/>
    <col min="7" max="7" width="5.140625" style="35" customWidth="1"/>
    <col min="8" max="8" width="4.140625" style="35" customWidth="1"/>
    <col min="9" max="9" width="4" style="35" customWidth="1"/>
    <col min="10" max="10" width="4.140625" style="35" customWidth="1"/>
    <col min="11" max="11" width="4.85546875" style="35" customWidth="1"/>
    <col min="12" max="12" width="4.7109375" style="35" customWidth="1"/>
    <col min="13" max="13" width="3.5703125" style="35" customWidth="1"/>
    <col min="14" max="14" width="3.7109375" style="35" customWidth="1"/>
    <col min="15" max="16" width="3.28515625" style="35" customWidth="1"/>
    <col min="17" max="17" width="4.5703125" style="35" customWidth="1"/>
    <col min="18" max="19" width="4.42578125" style="35" customWidth="1"/>
    <col min="20" max="20" width="5.140625" style="35" customWidth="1"/>
    <col min="21" max="21" width="4.7109375" style="35" customWidth="1"/>
    <col min="22" max="22" width="5.28515625" style="35" customWidth="1"/>
    <col min="23" max="23" width="5.7109375" style="35" customWidth="1"/>
    <col min="24" max="24" width="6.140625" style="35" customWidth="1"/>
    <col min="25" max="16384" width="8.85546875" style="35"/>
  </cols>
  <sheetData>
    <row r="1" spans="1:24" ht="13.9" customHeight="1" x14ac:dyDescent="0.2">
      <c r="J1" s="2"/>
      <c r="N1" s="60" t="s">
        <v>124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85" t="s">
        <v>125</v>
      </c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4" ht="13.15" customHeight="1" x14ac:dyDescent="0.2"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4" ht="13.9" customHeight="1" x14ac:dyDescent="0.2">
      <c r="B6" s="60" t="s">
        <v>123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N7" s="93" t="s">
        <v>126</v>
      </c>
      <c r="O7" s="61"/>
      <c r="P7" s="61"/>
      <c r="Q7" s="61"/>
      <c r="R7" s="61"/>
      <c r="S7" s="61"/>
      <c r="T7" s="61"/>
      <c r="U7" s="61"/>
      <c r="V7" s="61"/>
      <c r="W7" s="61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5</v>
      </c>
      <c r="D11" s="5">
        <v>51</v>
      </c>
      <c r="E11" s="16">
        <v>5</v>
      </c>
      <c r="F11" s="16">
        <v>8</v>
      </c>
      <c r="G11" s="38">
        <v>28</v>
      </c>
      <c r="H11" s="5">
        <v>95</v>
      </c>
      <c r="I11" s="16">
        <v>32</v>
      </c>
      <c r="J11" s="16">
        <v>8</v>
      </c>
      <c r="K11" s="6">
        <f>(I11-J11)/H11</f>
        <v>0.25263157894736843</v>
      </c>
      <c r="L11" s="5">
        <v>31</v>
      </c>
      <c r="M11" s="16">
        <v>17</v>
      </c>
      <c r="N11" s="16">
        <v>5</v>
      </c>
      <c r="O11" s="16">
        <v>4</v>
      </c>
      <c r="P11" s="16">
        <v>5</v>
      </c>
      <c r="Q11" s="16">
        <f>((M11*3)+(N11*2)+(O11*1)+(P11*0))/L11</f>
        <v>2.096774193548387</v>
      </c>
      <c r="R11" s="6">
        <v>53</v>
      </c>
      <c r="S11" s="5"/>
      <c r="T11" s="16"/>
      <c r="U11" s="6"/>
      <c r="V11" s="5"/>
      <c r="W11" s="16">
        <v>5</v>
      </c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5</v>
      </c>
      <c r="D12" s="14">
        <v>39</v>
      </c>
      <c r="E12" s="17">
        <v>4</v>
      </c>
      <c r="F12" s="17">
        <v>6</v>
      </c>
      <c r="G12" s="15">
        <v>18</v>
      </c>
      <c r="H12" s="14"/>
      <c r="I12" s="17"/>
      <c r="J12" s="17"/>
      <c r="K12" s="6" t="e">
        <f t="shared" ref="K12:K24" si="0">(I12-J12)/H12</f>
        <v>#DIV/0!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>
        <v>17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5</v>
      </c>
      <c r="D13" s="14">
        <v>39</v>
      </c>
      <c r="E13" s="17">
        <v>3</v>
      </c>
      <c r="F13" s="17">
        <v>7</v>
      </c>
      <c r="G13" s="15">
        <v>20</v>
      </c>
      <c r="H13" s="14">
        <v>112</v>
      </c>
      <c r="I13" s="17">
        <v>44</v>
      </c>
      <c r="J13" s="17">
        <v>11</v>
      </c>
      <c r="K13" s="6">
        <f t="shared" si="0"/>
        <v>0.29464285714285715</v>
      </c>
      <c r="L13" s="14">
        <v>22</v>
      </c>
      <c r="M13" s="17">
        <v>4</v>
      </c>
      <c r="N13" s="17">
        <v>9</v>
      </c>
      <c r="O13" s="17">
        <v>5</v>
      </c>
      <c r="P13" s="17">
        <v>4</v>
      </c>
      <c r="Q13" s="16">
        <f t="shared" si="1"/>
        <v>1.5909090909090908</v>
      </c>
      <c r="R13" s="15">
        <v>39</v>
      </c>
      <c r="S13" s="14"/>
      <c r="T13" s="17"/>
      <c r="U13" s="15"/>
      <c r="V13" s="14"/>
      <c r="W13" s="17">
        <v>4</v>
      </c>
      <c r="X13" s="15">
        <v>1</v>
      </c>
    </row>
    <row r="14" spans="1:24" ht="15.6" customHeight="1" thickBot="1" x14ac:dyDescent="0.25">
      <c r="A14" s="25">
        <v>5</v>
      </c>
      <c r="B14" s="25" t="s">
        <v>37</v>
      </c>
      <c r="C14" s="13">
        <v>5</v>
      </c>
      <c r="D14" s="14">
        <v>24</v>
      </c>
      <c r="E14" s="17">
        <v>1</v>
      </c>
      <c r="F14" s="17">
        <v>5</v>
      </c>
      <c r="G14" s="15">
        <v>8</v>
      </c>
      <c r="H14" s="14"/>
      <c r="I14" s="17"/>
      <c r="J14" s="17"/>
      <c r="K14" s="6" t="e">
        <f t="shared" si="0"/>
        <v>#DIV/0!</v>
      </c>
      <c r="L14" s="14">
        <v>20</v>
      </c>
      <c r="M14" s="17">
        <v>8</v>
      </c>
      <c r="N14" s="17">
        <v>6</v>
      </c>
      <c r="O14" s="17">
        <v>2</v>
      </c>
      <c r="P14" s="17">
        <v>4</v>
      </c>
      <c r="Q14" s="16">
        <f t="shared" si="1"/>
        <v>1.9</v>
      </c>
      <c r="R14" s="15">
        <v>33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5</v>
      </c>
      <c r="D15" s="14"/>
      <c r="E15" s="17"/>
      <c r="F15" s="17"/>
      <c r="G15" s="15"/>
      <c r="H15" s="14">
        <v>52</v>
      </c>
      <c r="I15" s="17">
        <v>24</v>
      </c>
      <c r="J15" s="17">
        <v>10</v>
      </c>
      <c r="K15" s="6">
        <f t="shared" si="0"/>
        <v>0.26923076923076922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6</v>
      </c>
      <c r="X15" s="15">
        <v>3</v>
      </c>
    </row>
    <row r="16" spans="1:24" ht="15.6" customHeight="1" thickBot="1" x14ac:dyDescent="0.25">
      <c r="A16" s="25">
        <v>7</v>
      </c>
      <c r="B16" s="25" t="s">
        <v>31</v>
      </c>
      <c r="C16" s="13">
        <v>5</v>
      </c>
      <c r="D16" s="14"/>
      <c r="E16" s="17"/>
      <c r="F16" s="17"/>
      <c r="G16" s="15"/>
      <c r="H16" s="14">
        <v>10</v>
      </c>
      <c r="I16" s="17">
        <v>3</v>
      </c>
      <c r="J16" s="17"/>
      <c r="K16" s="6">
        <f t="shared" si="0"/>
        <v>0.3</v>
      </c>
      <c r="L16" s="14"/>
      <c r="M16" s="17"/>
      <c r="N16" s="17"/>
      <c r="O16" s="17"/>
      <c r="P16" s="17"/>
      <c r="Q16" s="16" t="e">
        <f t="shared" si="1"/>
        <v>#DIV/0!</v>
      </c>
      <c r="R16" s="15">
        <v>1</v>
      </c>
      <c r="S16" s="14"/>
      <c r="T16" s="17"/>
      <c r="U16" s="15"/>
      <c r="V16" s="14"/>
      <c r="W16" s="17">
        <v>12</v>
      </c>
      <c r="X16" s="15">
        <v>1</v>
      </c>
    </row>
    <row r="17" spans="1:24" ht="15.6" customHeight="1" thickBot="1" x14ac:dyDescent="0.25">
      <c r="A17" s="25">
        <v>8</v>
      </c>
      <c r="B17" s="25" t="s">
        <v>27</v>
      </c>
      <c r="C17" s="13">
        <v>5</v>
      </c>
      <c r="D17" s="14"/>
      <c r="E17" s="17"/>
      <c r="F17" s="17"/>
      <c r="G17" s="15"/>
      <c r="H17" s="14">
        <v>56</v>
      </c>
      <c r="I17" s="17">
        <v>24</v>
      </c>
      <c r="J17" s="17">
        <v>5</v>
      </c>
      <c r="K17" s="6">
        <f t="shared" si="0"/>
        <v>0.3392857142857143</v>
      </c>
      <c r="L17" s="14"/>
      <c r="M17" s="17"/>
      <c r="N17" s="17"/>
      <c r="O17" s="17"/>
      <c r="P17" s="17"/>
      <c r="Q17" s="16" t="e">
        <f t="shared" si="1"/>
        <v>#DIV/0!</v>
      </c>
      <c r="R17" s="15">
        <v>7</v>
      </c>
      <c r="S17" s="14"/>
      <c r="T17" s="17"/>
      <c r="U17" s="15"/>
      <c r="V17" s="14"/>
      <c r="W17" s="17">
        <v>5</v>
      </c>
      <c r="X17" s="15">
        <v>1</v>
      </c>
    </row>
    <row r="18" spans="1:24" ht="15.6" customHeight="1" thickBot="1" x14ac:dyDescent="0.25">
      <c r="A18" s="25">
        <v>9</v>
      </c>
      <c r="B18" s="25" t="s">
        <v>28</v>
      </c>
      <c r="C18" s="13">
        <v>1</v>
      </c>
      <c r="D18" s="14"/>
      <c r="E18" s="17"/>
      <c r="F18" s="17"/>
      <c r="G18" s="15"/>
      <c r="H18" s="14">
        <v>2</v>
      </c>
      <c r="I18" s="17">
        <v>1</v>
      </c>
      <c r="J18" s="17"/>
      <c r="K18" s="6">
        <f t="shared" si="0"/>
        <v>0.5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>
        <v>1</v>
      </c>
      <c r="D19" s="14"/>
      <c r="E19" s="17"/>
      <c r="F19" s="17"/>
      <c r="G19" s="15"/>
      <c r="H19" s="14">
        <v>3</v>
      </c>
      <c r="I19" s="17">
        <v>1</v>
      </c>
      <c r="J19" s="17"/>
      <c r="K19" s="6">
        <f t="shared" si="0"/>
        <v>0.33333333333333331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>
        <v>1</v>
      </c>
    </row>
    <row r="20" spans="1:24" ht="15.6" customHeight="1" thickBot="1" x14ac:dyDescent="0.25">
      <c r="A20" s="25">
        <v>12</v>
      </c>
      <c r="B20" s="25" t="s">
        <v>39</v>
      </c>
      <c r="C20" s="13">
        <v>5</v>
      </c>
      <c r="D20" s="14">
        <v>51</v>
      </c>
      <c r="E20" s="17">
        <v>7</v>
      </c>
      <c r="F20" s="17">
        <v>6</v>
      </c>
      <c r="G20" s="15">
        <v>30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>
        <v>3</v>
      </c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5</v>
      </c>
      <c r="D21" s="14">
        <v>60</v>
      </c>
      <c r="E21" s="17">
        <v>3</v>
      </c>
      <c r="F21" s="17">
        <v>2</v>
      </c>
      <c r="G21" s="15">
        <v>34</v>
      </c>
      <c r="H21" s="14">
        <v>11</v>
      </c>
      <c r="I21" s="17">
        <v>1</v>
      </c>
      <c r="J21" s="17"/>
      <c r="K21" s="6">
        <f t="shared" si="0"/>
        <v>9.0909090909090912E-2</v>
      </c>
      <c r="L21" s="14"/>
      <c r="M21" s="17"/>
      <c r="N21" s="17"/>
      <c r="O21" s="17"/>
      <c r="P21" s="17"/>
      <c r="Q21" s="16" t="e">
        <f t="shared" si="1"/>
        <v>#DIV/0!</v>
      </c>
      <c r="R21" s="15">
        <v>20</v>
      </c>
      <c r="S21" s="14">
        <v>321</v>
      </c>
      <c r="T21" s="17">
        <v>122</v>
      </c>
      <c r="U21" s="15">
        <v>5</v>
      </c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34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23">
        <f t="shared" ref="D24:J24" si="2">SUM(D11:D23)</f>
        <v>264</v>
      </c>
      <c r="E24" s="23">
        <f t="shared" si="2"/>
        <v>23</v>
      </c>
      <c r="F24" s="23">
        <f t="shared" si="2"/>
        <v>34</v>
      </c>
      <c r="G24" s="23">
        <f t="shared" si="2"/>
        <v>138</v>
      </c>
      <c r="H24" s="23">
        <f t="shared" si="2"/>
        <v>341</v>
      </c>
      <c r="I24" s="23">
        <f t="shared" si="2"/>
        <v>130</v>
      </c>
      <c r="J24" s="23">
        <f t="shared" si="2"/>
        <v>34</v>
      </c>
      <c r="K24" s="6">
        <f t="shared" si="0"/>
        <v>0.28152492668621704</v>
      </c>
      <c r="L24" s="36">
        <f>SUM(L11:L23)</f>
        <v>73</v>
      </c>
      <c r="M24" s="36">
        <f>SUM(M11:M23)</f>
        <v>29</v>
      </c>
      <c r="N24" s="36">
        <f>SUM(N11:N23)</f>
        <v>20</v>
      </c>
      <c r="O24" s="36">
        <f>SUM(O11:O23)</f>
        <v>11</v>
      </c>
      <c r="P24" s="36">
        <f>SUM(P11:P23)</f>
        <v>13</v>
      </c>
      <c r="Q24" s="16">
        <f t="shared" si="1"/>
        <v>1.8904109589041096</v>
      </c>
      <c r="R24" s="37">
        <f>SUM(R11:R23)</f>
        <v>173</v>
      </c>
      <c r="S24" s="37">
        <f t="shared" ref="S24:X24" si="3">SUM(S11:S23)</f>
        <v>321</v>
      </c>
      <c r="T24" s="37">
        <f t="shared" si="3"/>
        <v>122</v>
      </c>
      <c r="U24" s="37">
        <f t="shared" si="3"/>
        <v>5</v>
      </c>
      <c r="V24" s="37">
        <f t="shared" si="3"/>
        <v>0</v>
      </c>
      <c r="W24" s="37">
        <f t="shared" si="3"/>
        <v>32</v>
      </c>
      <c r="X24" s="37">
        <f t="shared" si="3"/>
        <v>7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  <c r="N26" s="91">
        <v>4</v>
      </c>
      <c r="O26" s="94"/>
      <c r="P26" s="95"/>
      <c r="Q26" s="91">
        <v>5</v>
      </c>
      <c r="R26" s="94"/>
      <c r="S26" s="95"/>
    </row>
    <row r="27" spans="1:24" ht="21" customHeight="1" thickBot="1" x14ac:dyDescent="0.25">
      <c r="B27" s="81" t="s">
        <v>24</v>
      </c>
      <c r="C27" s="81"/>
      <c r="D27" s="81"/>
      <c r="E27" s="89" t="s">
        <v>60</v>
      </c>
      <c r="F27" s="81"/>
      <c r="G27" s="81"/>
      <c r="H27" s="89" t="s">
        <v>60</v>
      </c>
      <c r="I27" s="81"/>
      <c r="J27" s="81"/>
      <c r="K27" s="89" t="s">
        <v>130</v>
      </c>
      <c r="L27" s="81"/>
      <c r="M27" s="81"/>
      <c r="N27" s="96" t="s">
        <v>132</v>
      </c>
      <c r="O27" s="66"/>
      <c r="P27" s="67"/>
      <c r="Q27" s="96" t="s">
        <v>60</v>
      </c>
      <c r="R27" s="66"/>
      <c r="S27" s="67"/>
    </row>
    <row r="28" spans="1:24" ht="20.45" customHeight="1" thickBot="1" x14ac:dyDescent="0.25">
      <c r="B28" s="89" t="s">
        <v>127</v>
      </c>
      <c r="C28" s="81"/>
      <c r="D28" s="81"/>
      <c r="E28" s="89" t="s">
        <v>128</v>
      </c>
      <c r="F28" s="81"/>
      <c r="G28" s="81"/>
      <c r="H28" s="89" t="s">
        <v>129</v>
      </c>
      <c r="I28" s="81"/>
      <c r="J28" s="81"/>
      <c r="K28" s="89" t="s">
        <v>131</v>
      </c>
      <c r="L28" s="81"/>
      <c r="M28" s="81"/>
      <c r="N28" s="96" t="s">
        <v>133</v>
      </c>
      <c r="O28" s="66"/>
      <c r="P28" s="67"/>
      <c r="Q28" s="96" t="s">
        <v>134</v>
      </c>
      <c r="R28" s="66"/>
      <c r="S28" s="67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31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N7:W7"/>
    <mergeCell ref="N26:P26"/>
    <mergeCell ref="N27:P27"/>
    <mergeCell ref="N28:P28"/>
    <mergeCell ref="Q26:S26"/>
    <mergeCell ref="Q27:S27"/>
    <mergeCell ref="Q28:S28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4" workbookViewId="0">
      <selection activeCell="T22" sqref="T22"/>
    </sheetView>
  </sheetViews>
  <sheetFormatPr defaultColWidth="8.85546875" defaultRowHeight="12.75" x14ac:dyDescent="0.2"/>
  <cols>
    <col min="1" max="1" width="4.28515625" style="50" customWidth="1"/>
    <col min="2" max="2" width="21.5703125" style="50" customWidth="1"/>
    <col min="3" max="3" width="3.42578125" style="50" customWidth="1"/>
    <col min="4" max="4" width="5" style="50" customWidth="1"/>
    <col min="5" max="5" width="4.140625" style="50" customWidth="1"/>
    <col min="6" max="6" width="3.7109375" style="50" customWidth="1"/>
    <col min="7" max="7" width="5.140625" style="50" customWidth="1"/>
    <col min="8" max="8" width="4.140625" style="50" customWidth="1"/>
    <col min="9" max="9" width="4" style="50" customWidth="1"/>
    <col min="10" max="10" width="4.140625" style="50" customWidth="1"/>
    <col min="11" max="11" width="4.85546875" style="50" customWidth="1"/>
    <col min="12" max="12" width="4.7109375" style="50" customWidth="1"/>
    <col min="13" max="13" width="3.5703125" style="50" customWidth="1"/>
    <col min="14" max="14" width="3.7109375" style="50" customWidth="1"/>
    <col min="15" max="16" width="3.28515625" style="50" customWidth="1"/>
    <col min="17" max="17" width="4.5703125" style="50" customWidth="1"/>
    <col min="18" max="19" width="4.42578125" style="50" customWidth="1"/>
    <col min="20" max="20" width="5.140625" style="50" customWidth="1"/>
    <col min="21" max="21" width="4.7109375" style="50" customWidth="1"/>
    <col min="22" max="22" width="5.28515625" style="50" customWidth="1"/>
    <col min="23" max="23" width="5.7109375" style="50" customWidth="1"/>
    <col min="24" max="24" width="6.140625" style="50" customWidth="1"/>
    <col min="25" max="16384" width="8.85546875" style="50"/>
  </cols>
  <sheetData>
    <row r="1" spans="1:24" ht="13.9" customHeight="1" x14ac:dyDescent="0.2">
      <c r="J1" s="2"/>
      <c r="N1" s="60" t="s">
        <v>136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137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135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P7" s="83"/>
      <c r="Q7" s="83"/>
      <c r="R7" s="83"/>
      <c r="S7" s="83"/>
      <c r="T7" s="83"/>
      <c r="U7" s="83"/>
      <c r="V7" s="83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13</v>
      </c>
      <c r="E11" s="16">
        <v>2</v>
      </c>
      <c r="F11" s="16">
        <v>2</v>
      </c>
      <c r="G11" s="53">
        <v>10</v>
      </c>
      <c r="H11" s="5">
        <v>11</v>
      </c>
      <c r="I11" s="16">
        <v>4</v>
      </c>
      <c r="J11" s="16">
        <v>2</v>
      </c>
      <c r="K11" s="6">
        <f>(I11-J11)/H11</f>
        <v>0.18181818181818182</v>
      </c>
      <c r="L11" s="5">
        <v>14</v>
      </c>
      <c r="M11" s="16">
        <v>4</v>
      </c>
      <c r="N11" s="16">
        <v>3</v>
      </c>
      <c r="O11" s="16">
        <v>3</v>
      </c>
      <c r="P11" s="16">
        <v>4</v>
      </c>
      <c r="Q11" s="16">
        <f>((M11*3)+(N11*2)+(O11*1)+(P11*0))/L11</f>
        <v>1.5</v>
      </c>
      <c r="R11" s="6">
        <v>10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>
        <v>13</v>
      </c>
      <c r="E12" s="17">
        <v>2</v>
      </c>
      <c r="F12" s="17">
        <v>2</v>
      </c>
      <c r="G12" s="15">
        <v>10</v>
      </c>
      <c r="H12" s="14"/>
      <c r="I12" s="17"/>
      <c r="J12" s="17"/>
      <c r="K12" s="6" t="e">
        <f t="shared" ref="K12:K24" si="0">(I12-J12)/H12</f>
        <v>#DIV/0!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>
        <v>1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5</v>
      </c>
      <c r="E13" s="17"/>
      <c r="F13" s="17">
        <v>1</v>
      </c>
      <c r="G13" s="15">
        <v>2</v>
      </c>
      <c r="H13" s="14">
        <v>20</v>
      </c>
      <c r="I13" s="17">
        <v>9</v>
      </c>
      <c r="J13" s="17">
        <v>1</v>
      </c>
      <c r="K13" s="6">
        <f t="shared" si="0"/>
        <v>0.4</v>
      </c>
      <c r="L13" s="14">
        <v>10</v>
      </c>
      <c r="M13" s="17">
        <v>3</v>
      </c>
      <c r="N13" s="17">
        <v>4</v>
      </c>
      <c r="O13" s="17">
        <v>1</v>
      </c>
      <c r="P13" s="17">
        <v>2</v>
      </c>
      <c r="Q13" s="16">
        <f t="shared" si="1"/>
        <v>1.8</v>
      </c>
      <c r="R13" s="15">
        <v>3</v>
      </c>
      <c r="S13" s="14"/>
      <c r="T13" s="17"/>
      <c r="U13" s="15"/>
      <c r="V13" s="14"/>
      <c r="W13" s="17">
        <v>3</v>
      </c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6</v>
      </c>
      <c r="E14" s="17">
        <v>2</v>
      </c>
      <c r="F14" s="17">
        <v>1</v>
      </c>
      <c r="G14" s="15">
        <v>4</v>
      </c>
      <c r="H14" s="14"/>
      <c r="I14" s="17"/>
      <c r="J14" s="17"/>
      <c r="K14" s="6" t="e">
        <f t="shared" si="0"/>
        <v>#DIV/0!</v>
      </c>
      <c r="L14" s="14">
        <v>4</v>
      </c>
      <c r="M14" s="17">
        <v>2</v>
      </c>
      <c r="N14" s="17">
        <v>1</v>
      </c>
      <c r="O14" s="17"/>
      <c r="P14" s="17">
        <v>1</v>
      </c>
      <c r="Q14" s="16">
        <f t="shared" si="1"/>
        <v>2</v>
      </c>
      <c r="R14" s="15">
        <v>4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8</v>
      </c>
      <c r="I15" s="17">
        <v>2</v>
      </c>
      <c r="J15" s="17">
        <v>2</v>
      </c>
      <c r="K15" s="6">
        <f t="shared" si="0"/>
        <v>0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2</v>
      </c>
      <c r="X15" s="15">
        <v>1</v>
      </c>
    </row>
    <row r="16" spans="1:24" ht="15.6" customHeight="1" thickBot="1" x14ac:dyDescent="0.25">
      <c r="A16" s="25">
        <v>7</v>
      </c>
      <c r="B16" s="25" t="s">
        <v>31</v>
      </c>
      <c r="C16" s="13">
        <v>1</v>
      </c>
      <c r="D16" s="14"/>
      <c r="E16" s="17"/>
      <c r="F16" s="17"/>
      <c r="G16" s="15"/>
      <c r="H16" s="14"/>
      <c r="I16" s="17"/>
      <c r="J16" s="17"/>
      <c r="K16" s="6" t="e">
        <f t="shared" si="0"/>
        <v>#DIV/0!</v>
      </c>
      <c r="L16" s="14"/>
      <c r="M16" s="17"/>
      <c r="N16" s="17"/>
      <c r="O16" s="17"/>
      <c r="P16" s="17"/>
      <c r="Q16" s="16" t="e">
        <f t="shared" si="1"/>
        <v>#DIV/0!</v>
      </c>
      <c r="R16" s="15">
        <v>2</v>
      </c>
      <c r="S16" s="14"/>
      <c r="T16" s="17"/>
      <c r="U16" s="15"/>
      <c r="V16" s="14"/>
      <c r="W16" s="17">
        <v>5</v>
      </c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/>
      <c r="E17" s="17"/>
      <c r="F17" s="17"/>
      <c r="G17" s="15"/>
      <c r="H17" s="14">
        <v>12</v>
      </c>
      <c r="I17" s="17">
        <v>6</v>
      </c>
      <c r="J17" s="17"/>
      <c r="K17" s="6">
        <f t="shared" si="0"/>
        <v>0.5</v>
      </c>
      <c r="L17" s="14"/>
      <c r="M17" s="17"/>
      <c r="N17" s="17"/>
      <c r="O17" s="17"/>
      <c r="P17" s="17"/>
      <c r="Q17" s="16" t="e">
        <f t="shared" si="1"/>
        <v>#DIV/0!</v>
      </c>
      <c r="R17" s="15">
        <v>4</v>
      </c>
      <c r="S17" s="14"/>
      <c r="T17" s="17"/>
      <c r="U17" s="15"/>
      <c r="V17" s="14"/>
      <c r="W17" s="17">
        <v>3</v>
      </c>
      <c r="X17" s="15"/>
    </row>
    <row r="18" spans="1:24" ht="15.6" customHeight="1" thickBot="1" x14ac:dyDescent="0.25">
      <c r="A18" s="25">
        <v>9</v>
      </c>
      <c r="B18" s="25" t="s">
        <v>28</v>
      </c>
      <c r="C18" s="13"/>
      <c r="D18" s="14"/>
      <c r="E18" s="17"/>
      <c r="F18" s="17"/>
      <c r="G18" s="15"/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/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4</v>
      </c>
      <c r="E20" s="17"/>
      <c r="F20" s="17">
        <v>1</v>
      </c>
      <c r="G20" s="15">
        <v>1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>
        <v>1</v>
      </c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8</v>
      </c>
      <c r="E21" s="17">
        <v>1</v>
      </c>
      <c r="F21" s="17">
        <v>1</v>
      </c>
      <c r="G21" s="15">
        <v>4</v>
      </c>
      <c r="H21" s="14">
        <v>5</v>
      </c>
      <c r="I21" s="17"/>
      <c r="J21" s="17"/>
      <c r="K21" s="6">
        <f t="shared" si="0"/>
        <v>0</v>
      </c>
      <c r="L21" s="14"/>
      <c r="M21" s="17"/>
      <c r="N21" s="17"/>
      <c r="O21" s="17"/>
      <c r="P21" s="17"/>
      <c r="Q21" s="16" t="e">
        <f t="shared" si="1"/>
        <v>#DIV/0!</v>
      </c>
      <c r="R21" s="15">
        <v>9</v>
      </c>
      <c r="S21" s="14">
        <v>48</v>
      </c>
      <c r="T21" s="17">
        <v>19</v>
      </c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9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54">
        <f t="shared" ref="D24:J24" si="2">SUM(D11:D23)</f>
        <v>49</v>
      </c>
      <c r="E24" s="54">
        <f t="shared" si="2"/>
        <v>7</v>
      </c>
      <c r="F24" s="54">
        <f t="shared" si="2"/>
        <v>8</v>
      </c>
      <c r="G24" s="54">
        <f t="shared" si="2"/>
        <v>31</v>
      </c>
      <c r="H24" s="54">
        <f t="shared" si="2"/>
        <v>56</v>
      </c>
      <c r="I24" s="54">
        <f t="shared" si="2"/>
        <v>21</v>
      </c>
      <c r="J24" s="54">
        <f t="shared" si="2"/>
        <v>5</v>
      </c>
      <c r="K24" s="6">
        <f t="shared" si="0"/>
        <v>0.2857142857142857</v>
      </c>
      <c r="L24" s="51">
        <f>SUM(L11:L23)</f>
        <v>28</v>
      </c>
      <c r="M24" s="51">
        <f>SUM(M11:M23)</f>
        <v>9</v>
      </c>
      <c r="N24" s="51">
        <f>SUM(N11:N23)</f>
        <v>8</v>
      </c>
      <c r="O24" s="51">
        <f>SUM(O11:O23)</f>
        <v>4</v>
      </c>
      <c r="P24" s="51">
        <f>SUM(P11:P23)</f>
        <v>7</v>
      </c>
      <c r="Q24" s="16">
        <f t="shared" si="1"/>
        <v>1.6785714285714286</v>
      </c>
      <c r="R24" s="52">
        <f>SUM(R11:R23)</f>
        <v>34</v>
      </c>
      <c r="S24" s="52">
        <f t="shared" ref="S24:X24" si="3">SUM(S11:S23)</f>
        <v>48</v>
      </c>
      <c r="T24" s="52">
        <f t="shared" si="3"/>
        <v>19</v>
      </c>
      <c r="U24" s="52">
        <f t="shared" si="3"/>
        <v>0</v>
      </c>
      <c r="V24" s="52">
        <f t="shared" si="3"/>
        <v>0</v>
      </c>
      <c r="W24" s="52">
        <f t="shared" si="3"/>
        <v>13</v>
      </c>
      <c r="X24" s="52">
        <f t="shared" si="3"/>
        <v>1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25</v>
      </c>
      <c r="F27" s="81"/>
      <c r="G27" s="81"/>
      <c r="H27" s="81">
        <v>25</v>
      </c>
      <c r="I27" s="81"/>
      <c r="J27" s="81"/>
      <c r="K27" s="81"/>
      <c r="L27" s="81"/>
      <c r="M27" s="81"/>
    </row>
    <row r="28" spans="1:24" ht="20.45" customHeight="1" thickBot="1" x14ac:dyDescent="0.25">
      <c r="B28" s="81" t="s">
        <v>138</v>
      </c>
      <c r="C28" s="81"/>
      <c r="D28" s="81"/>
      <c r="E28" s="81">
        <v>9</v>
      </c>
      <c r="F28" s="81"/>
      <c r="G28" s="81"/>
      <c r="H28" s="81">
        <v>22</v>
      </c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5"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  <mergeCell ref="P7:V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7" workbookViewId="0">
      <selection activeCell="F22" sqref="F22"/>
    </sheetView>
  </sheetViews>
  <sheetFormatPr defaultColWidth="8.85546875" defaultRowHeight="12.75" x14ac:dyDescent="0.2"/>
  <cols>
    <col min="1" max="1" width="4.28515625" style="35" customWidth="1"/>
    <col min="2" max="2" width="21.5703125" style="35" customWidth="1"/>
    <col min="3" max="3" width="3.42578125" style="35" customWidth="1"/>
    <col min="4" max="4" width="5" style="35" customWidth="1"/>
    <col min="5" max="5" width="4.140625" style="35" customWidth="1"/>
    <col min="6" max="6" width="3.7109375" style="35" customWidth="1"/>
    <col min="7" max="7" width="5.140625" style="35" customWidth="1"/>
    <col min="8" max="8" width="4.140625" style="35" customWidth="1"/>
    <col min="9" max="9" width="4" style="35" customWidth="1"/>
    <col min="10" max="10" width="4.140625" style="35" customWidth="1"/>
    <col min="11" max="11" width="4.85546875" style="35" customWidth="1"/>
    <col min="12" max="12" width="4.7109375" style="35" customWidth="1"/>
    <col min="13" max="13" width="3.5703125" style="35" customWidth="1"/>
    <col min="14" max="14" width="3.7109375" style="35" customWidth="1"/>
    <col min="15" max="16" width="3.28515625" style="35" customWidth="1"/>
    <col min="17" max="17" width="4.5703125" style="35" customWidth="1"/>
    <col min="18" max="19" width="4.42578125" style="35" customWidth="1"/>
    <col min="20" max="20" width="5.140625" style="35" customWidth="1"/>
    <col min="21" max="21" width="4.7109375" style="35" customWidth="1"/>
    <col min="22" max="22" width="5.28515625" style="35" customWidth="1"/>
    <col min="23" max="23" width="5.7109375" style="35" customWidth="1"/>
    <col min="24" max="24" width="6.140625" style="35" customWidth="1"/>
    <col min="25" max="16384" width="8.85546875" style="35"/>
  </cols>
  <sheetData>
    <row r="1" spans="1:24" ht="13.9" customHeight="1" x14ac:dyDescent="0.2">
      <c r="J1" s="2"/>
      <c r="N1" s="60" t="s">
        <v>42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43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41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P7" s="83"/>
      <c r="Q7" s="83"/>
      <c r="R7" s="83"/>
      <c r="S7" s="83"/>
      <c r="T7" s="83"/>
      <c r="U7" s="83"/>
      <c r="V7" s="83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7</v>
      </c>
      <c r="E11" s="16">
        <v>2</v>
      </c>
      <c r="F11" s="16">
        <v>2</v>
      </c>
      <c r="G11" s="38">
        <v>4</v>
      </c>
      <c r="H11" s="5">
        <v>2</v>
      </c>
      <c r="I11" s="16"/>
      <c r="J11" s="16"/>
      <c r="K11" s="6">
        <f>(I11-J11)/H11</f>
        <v>0</v>
      </c>
      <c r="L11" s="5">
        <v>9</v>
      </c>
      <c r="M11" s="16">
        <v>6</v>
      </c>
      <c r="N11" s="16">
        <v>2</v>
      </c>
      <c r="O11" s="16">
        <v>1</v>
      </c>
      <c r="P11" s="16"/>
      <c r="Q11" s="16">
        <f>((M11*3)+(N11*2)+(O11*1)+(P11*0))/L11</f>
        <v>2.5555555555555554</v>
      </c>
      <c r="R11" s="6">
        <v>12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>
        <v>12</v>
      </c>
      <c r="E12" s="17">
        <v>3</v>
      </c>
      <c r="F12" s="17">
        <v>1</v>
      </c>
      <c r="G12" s="15">
        <v>9</v>
      </c>
      <c r="H12" s="14">
        <v>6</v>
      </c>
      <c r="I12" s="17">
        <v>3</v>
      </c>
      <c r="J12" s="17">
        <v>1</v>
      </c>
      <c r="K12" s="6">
        <f t="shared" ref="K12:K24" si="0">(I12-J12)/H12</f>
        <v>0.33333333333333331</v>
      </c>
      <c r="L12" s="14">
        <v>1</v>
      </c>
      <c r="M12" s="17"/>
      <c r="N12" s="17"/>
      <c r="O12" s="17">
        <v>1</v>
      </c>
      <c r="P12" s="17"/>
      <c r="Q12" s="16">
        <f t="shared" ref="Q12:Q24" si="1">((M12*3)+(N12*2)+(O12*1)+(P12*0))/L12</f>
        <v>1</v>
      </c>
      <c r="R12" s="15">
        <v>7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8</v>
      </c>
      <c r="E13" s="17"/>
      <c r="F13" s="17">
        <v>3</v>
      </c>
      <c r="G13" s="15">
        <v>4</v>
      </c>
      <c r="H13" s="14">
        <v>27</v>
      </c>
      <c r="I13" s="17">
        <v>10</v>
      </c>
      <c r="J13" s="17">
        <v>2</v>
      </c>
      <c r="K13" s="6">
        <f t="shared" si="0"/>
        <v>0.29629629629629628</v>
      </c>
      <c r="L13" s="14">
        <v>20</v>
      </c>
      <c r="M13" s="17">
        <v>10</v>
      </c>
      <c r="N13" s="17">
        <v>5</v>
      </c>
      <c r="O13" s="17">
        <v>3</v>
      </c>
      <c r="P13" s="17">
        <v>2</v>
      </c>
      <c r="Q13" s="16">
        <f t="shared" si="1"/>
        <v>2.15</v>
      </c>
      <c r="R13" s="15">
        <v>8</v>
      </c>
      <c r="S13" s="14"/>
      <c r="T13" s="17"/>
      <c r="U13" s="15"/>
      <c r="V13" s="14"/>
      <c r="W13" s="17">
        <v>2</v>
      </c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5</v>
      </c>
      <c r="E14" s="17">
        <v>2</v>
      </c>
      <c r="F14" s="17">
        <v>1</v>
      </c>
      <c r="G14" s="15">
        <v>3</v>
      </c>
      <c r="H14" s="14">
        <v>1</v>
      </c>
      <c r="I14" s="17"/>
      <c r="J14" s="17"/>
      <c r="K14" s="6">
        <f t="shared" si="0"/>
        <v>0</v>
      </c>
      <c r="L14" s="14"/>
      <c r="M14" s="17"/>
      <c r="N14" s="17"/>
      <c r="O14" s="17"/>
      <c r="P14" s="17"/>
      <c r="Q14" s="16" t="e">
        <f t="shared" si="1"/>
        <v>#DIV/0!</v>
      </c>
      <c r="R14" s="15">
        <v>3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7</v>
      </c>
      <c r="I15" s="17">
        <v>3</v>
      </c>
      <c r="J15" s="17">
        <v>1</v>
      </c>
      <c r="K15" s="6">
        <f t="shared" si="0"/>
        <v>0.2857142857142857</v>
      </c>
      <c r="L15" s="14"/>
      <c r="M15" s="17"/>
      <c r="N15" s="17"/>
      <c r="O15" s="17"/>
      <c r="P15" s="17"/>
      <c r="Q15" s="16" t="e">
        <f t="shared" si="1"/>
        <v>#DIV/0!</v>
      </c>
      <c r="R15" s="15">
        <v>2</v>
      </c>
      <c r="S15" s="14"/>
      <c r="T15" s="17"/>
      <c r="U15" s="15"/>
      <c r="V15" s="14"/>
      <c r="W15" s="17">
        <v>2</v>
      </c>
      <c r="X15" s="15"/>
    </row>
    <row r="16" spans="1:24" ht="15.6" customHeight="1" thickBot="1" x14ac:dyDescent="0.25">
      <c r="A16" s="25">
        <v>7</v>
      </c>
      <c r="B16" s="25" t="s">
        <v>31</v>
      </c>
      <c r="C16" s="13">
        <v>1</v>
      </c>
      <c r="D16" s="14"/>
      <c r="E16" s="17"/>
      <c r="F16" s="17"/>
      <c r="G16" s="15"/>
      <c r="H16" s="14">
        <v>2</v>
      </c>
      <c r="I16" s="17">
        <v>1</v>
      </c>
      <c r="J16" s="17"/>
      <c r="K16" s="6">
        <f t="shared" si="0"/>
        <v>0.5</v>
      </c>
      <c r="L16" s="14"/>
      <c r="M16" s="17"/>
      <c r="N16" s="17"/>
      <c r="O16" s="17"/>
      <c r="P16" s="17"/>
      <c r="Q16" s="16" t="e">
        <f t="shared" si="1"/>
        <v>#DIV/0!</v>
      </c>
      <c r="R16" s="15">
        <v>1</v>
      </c>
      <c r="S16" s="14"/>
      <c r="T16" s="17"/>
      <c r="U16" s="15"/>
      <c r="V16" s="14"/>
      <c r="W16" s="17">
        <v>1</v>
      </c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>
        <v>2</v>
      </c>
      <c r="E17" s="17"/>
      <c r="F17" s="17">
        <v>1</v>
      </c>
      <c r="G17" s="15">
        <v>0</v>
      </c>
      <c r="H17" s="14">
        <v>12</v>
      </c>
      <c r="I17" s="17">
        <v>5</v>
      </c>
      <c r="J17" s="17">
        <v>2</v>
      </c>
      <c r="K17" s="6">
        <f t="shared" si="0"/>
        <v>0.25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>
        <v>1</v>
      </c>
      <c r="X17" s="15"/>
    </row>
    <row r="18" spans="1:24" ht="15.6" customHeight="1" thickBot="1" x14ac:dyDescent="0.25">
      <c r="A18" s="25">
        <v>9</v>
      </c>
      <c r="B18" s="25" t="s">
        <v>28</v>
      </c>
      <c r="C18" s="13"/>
      <c r="D18" s="14"/>
      <c r="E18" s="17"/>
      <c r="F18" s="17"/>
      <c r="G18" s="15"/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/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6</v>
      </c>
      <c r="E20" s="17"/>
      <c r="F20" s="17">
        <v>1</v>
      </c>
      <c r="G20" s="15">
        <v>2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9</v>
      </c>
      <c r="E21" s="17">
        <v>1</v>
      </c>
      <c r="F21" s="17">
        <v>1</v>
      </c>
      <c r="G21" s="15">
        <v>5</v>
      </c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>
        <v>3</v>
      </c>
      <c r="S21" s="14">
        <v>56</v>
      </c>
      <c r="T21" s="17">
        <v>21</v>
      </c>
      <c r="U21" s="15"/>
      <c r="V21" s="14"/>
      <c r="W21" s="17">
        <v>1</v>
      </c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34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23">
        <f t="shared" ref="D24:J24" si="2">SUM(D11:D23)</f>
        <v>49</v>
      </c>
      <c r="E24" s="23">
        <f t="shared" si="2"/>
        <v>8</v>
      </c>
      <c r="F24" s="23">
        <f t="shared" si="2"/>
        <v>10</v>
      </c>
      <c r="G24" s="23">
        <f t="shared" si="2"/>
        <v>27</v>
      </c>
      <c r="H24" s="23">
        <f t="shared" si="2"/>
        <v>57</v>
      </c>
      <c r="I24" s="23">
        <f t="shared" si="2"/>
        <v>22</v>
      </c>
      <c r="J24" s="23">
        <f t="shared" si="2"/>
        <v>6</v>
      </c>
      <c r="K24" s="6">
        <f t="shared" si="0"/>
        <v>0.2807017543859649</v>
      </c>
      <c r="L24" s="36">
        <f>SUM(L11:L23)</f>
        <v>30</v>
      </c>
      <c r="M24" s="36">
        <f>SUM(M11:M23)</f>
        <v>16</v>
      </c>
      <c r="N24" s="36">
        <f>SUM(N11:N23)</f>
        <v>7</v>
      </c>
      <c r="O24" s="36">
        <f>SUM(O11:O23)</f>
        <v>5</v>
      </c>
      <c r="P24" s="36">
        <f>SUM(P11:P23)</f>
        <v>2</v>
      </c>
      <c r="Q24" s="16">
        <f t="shared" si="1"/>
        <v>2.2333333333333334</v>
      </c>
      <c r="R24" s="37">
        <f>SUM(R11:R23)</f>
        <v>36</v>
      </c>
      <c r="S24" s="37">
        <f t="shared" ref="S24:X24" si="3">SUM(S11:S23)</f>
        <v>56</v>
      </c>
      <c r="T24" s="37">
        <f t="shared" si="3"/>
        <v>21</v>
      </c>
      <c r="U24" s="37">
        <f t="shared" si="3"/>
        <v>0</v>
      </c>
      <c r="V24" s="37">
        <f t="shared" si="3"/>
        <v>0</v>
      </c>
      <c r="W24" s="37">
        <f t="shared" si="3"/>
        <v>7</v>
      </c>
      <c r="X24" s="37">
        <f t="shared" si="3"/>
        <v>0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25</v>
      </c>
      <c r="F27" s="81"/>
      <c r="G27" s="81"/>
      <c r="H27" s="81">
        <v>25</v>
      </c>
      <c r="I27" s="81"/>
      <c r="J27" s="81"/>
      <c r="K27" s="81"/>
      <c r="L27" s="81"/>
      <c r="M27" s="81"/>
    </row>
    <row r="28" spans="1:24" ht="20.45" customHeight="1" thickBot="1" x14ac:dyDescent="0.25">
      <c r="B28" s="81" t="s">
        <v>40</v>
      </c>
      <c r="C28" s="81"/>
      <c r="D28" s="81"/>
      <c r="E28" s="81">
        <v>23</v>
      </c>
      <c r="F28" s="81"/>
      <c r="G28" s="81"/>
      <c r="H28" s="81">
        <v>11</v>
      </c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5">
    <mergeCell ref="P7:V7"/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AA24" sqref="AA24"/>
    </sheetView>
  </sheetViews>
  <sheetFormatPr defaultColWidth="8.85546875" defaultRowHeight="12.75" x14ac:dyDescent="0.2"/>
  <cols>
    <col min="1" max="1" width="4.28515625" style="50" customWidth="1"/>
    <col min="2" max="2" width="21.5703125" style="50" customWidth="1"/>
    <col min="3" max="3" width="3.42578125" style="50" customWidth="1"/>
    <col min="4" max="4" width="5" style="50" customWidth="1"/>
    <col min="5" max="5" width="4.140625" style="50" customWidth="1"/>
    <col min="6" max="6" width="3.7109375" style="50" customWidth="1"/>
    <col min="7" max="7" width="5.140625" style="50" customWidth="1"/>
    <col min="8" max="8" width="4.140625" style="50" customWidth="1"/>
    <col min="9" max="9" width="4" style="50" customWidth="1"/>
    <col min="10" max="10" width="4.140625" style="50" customWidth="1"/>
    <col min="11" max="11" width="4.85546875" style="50" customWidth="1"/>
    <col min="12" max="12" width="4.7109375" style="50" customWidth="1"/>
    <col min="13" max="13" width="3.5703125" style="50" customWidth="1"/>
    <col min="14" max="14" width="3.7109375" style="50" customWidth="1"/>
    <col min="15" max="16" width="3.28515625" style="50" customWidth="1"/>
    <col min="17" max="17" width="4.5703125" style="50" customWidth="1"/>
    <col min="18" max="19" width="4.42578125" style="50" customWidth="1"/>
    <col min="20" max="20" width="5.140625" style="50" customWidth="1"/>
    <col min="21" max="21" width="4.7109375" style="50" customWidth="1"/>
    <col min="22" max="22" width="5.28515625" style="50" customWidth="1"/>
    <col min="23" max="23" width="5.7109375" style="50" customWidth="1"/>
    <col min="24" max="24" width="6.140625" style="50" customWidth="1"/>
    <col min="25" max="16384" width="8.85546875" style="50"/>
  </cols>
  <sheetData>
    <row r="1" spans="1:24" ht="13.9" customHeight="1" x14ac:dyDescent="0.2">
      <c r="J1" s="2"/>
      <c r="N1" s="60" t="s">
        <v>140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141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139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P7" s="83"/>
      <c r="Q7" s="83"/>
      <c r="R7" s="83"/>
      <c r="S7" s="83"/>
      <c r="T7" s="83"/>
      <c r="U7" s="83"/>
      <c r="V7" s="83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9</v>
      </c>
      <c r="E11" s="16">
        <v>1</v>
      </c>
      <c r="F11" s="16">
        <v>3</v>
      </c>
      <c r="G11" s="53">
        <v>3</v>
      </c>
      <c r="H11" s="5">
        <v>22</v>
      </c>
      <c r="I11" s="16">
        <v>6</v>
      </c>
      <c r="J11" s="16">
        <v>2</v>
      </c>
      <c r="K11" s="6">
        <f>(I11-J11)/H11</f>
        <v>0.18181818181818182</v>
      </c>
      <c r="L11" s="5">
        <v>19</v>
      </c>
      <c r="M11" s="16">
        <v>11</v>
      </c>
      <c r="N11" s="16">
        <v>3</v>
      </c>
      <c r="O11" s="16">
        <v>3</v>
      </c>
      <c r="P11" s="16">
        <v>2</v>
      </c>
      <c r="Q11" s="16">
        <f>((M11*3)+(N11*2)+(O11*1)+(P11*0))/L11</f>
        <v>2.2105263157894739</v>
      </c>
      <c r="R11" s="6">
        <v>13</v>
      </c>
      <c r="S11" s="5"/>
      <c r="T11" s="16"/>
      <c r="U11" s="6"/>
      <c r="V11" s="5"/>
      <c r="W11" s="16">
        <v>1</v>
      </c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>
        <v>13</v>
      </c>
      <c r="E12" s="17">
        <v>1</v>
      </c>
      <c r="F12" s="17">
        <v>2</v>
      </c>
      <c r="G12" s="15">
        <v>8</v>
      </c>
      <c r="H12" s="14"/>
      <c r="I12" s="17"/>
      <c r="J12" s="17"/>
      <c r="K12" s="6" t="e">
        <f t="shared" ref="K12:K24" si="0">(I12-J12)/H12</f>
        <v>#DIV/0!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>
        <v>3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13</v>
      </c>
      <c r="E13" s="17">
        <v>3</v>
      </c>
      <c r="F13" s="17">
        <v>3</v>
      </c>
      <c r="G13" s="15">
        <v>9</v>
      </c>
      <c r="H13" s="14">
        <v>40</v>
      </c>
      <c r="I13" s="17">
        <v>19</v>
      </c>
      <c r="J13" s="17">
        <v>3</v>
      </c>
      <c r="K13" s="6">
        <f t="shared" si="0"/>
        <v>0.4</v>
      </c>
      <c r="L13" s="14">
        <v>17</v>
      </c>
      <c r="M13" s="17">
        <v>8</v>
      </c>
      <c r="N13" s="17">
        <v>4</v>
      </c>
      <c r="O13" s="17">
        <v>2</v>
      </c>
      <c r="P13" s="17">
        <v>3</v>
      </c>
      <c r="Q13" s="16">
        <f t="shared" si="1"/>
        <v>2</v>
      </c>
      <c r="R13" s="15">
        <v>15</v>
      </c>
      <c r="S13" s="14"/>
      <c r="T13" s="17"/>
      <c r="U13" s="15"/>
      <c r="V13" s="14"/>
      <c r="W13" s="17"/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7</v>
      </c>
      <c r="E14" s="17"/>
      <c r="F14" s="17">
        <v>3</v>
      </c>
      <c r="G14" s="15">
        <v>3</v>
      </c>
      <c r="H14" s="14">
        <v>1</v>
      </c>
      <c r="I14" s="17"/>
      <c r="J14" s="17"/>
      <c r="K14" s="6">
        <f t="shared" si="0"/>
        <v>0</v>
      </c>
      <c r="L14" s="14">
        <v>13</v>
      </c>
      <c r="M14" s="17">
        <v>4</v>
      </c>
      <c r="N14" s="17">
        <v>3</v>
      </c>
      <c r="O14" s="17"/>
      <c r="P14" s="17">
        <v>6</v>
      </c>
      <c r="Q14" s="16">
        <f t="shared" si="1"/>
        <v>1.3846153846153846</v>
      </c>
      <c r="R14" s="15">
        <v>12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9</v>
      </c>
      <c r="I15" s="17">
        <v>4</v>
      </c>
      <c r="J15" s="17">
        <v>3</v>
      </c>
      <c r="K15" s="6">
        <f t="shared" si="0"/>
        <v>0.1111111111111111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5</v>
      </c>
      <c r="X15" s="15"/>
    </row>
    <row r="16" spans="1:24" ht="15.6" customHeight="1" thickBot="1" x14ac:dyDescent="0.25">
      <c r="A16" s="25">
        <v>7</v>
      </c>
      <c r="B16" s="25" t="s">
        <v>31</v>
      </c>
      <c r="C16" s="13">
        <v>1</v>
      </c>
      <c r="D16" s="14"/>
      <c r="E16" s="17"/>
      <c r="F16" s="17"/>
      <c r="G16" s="15"/>
      <c r="H16" s="14">
        <v>5</v>
      </c>
      <c r="I16" s="17"/>
      <c r="J16" s="17"/>
      <c r="K16" s="6">
        <f t="shared" si="0"/>
        <v>0</v>
      </c>
      <c r="L16" s="14"/>
      <c r="M16" s="17"/>
      <c r="N16" s="17"/>
      <c r="O16" s="17"/>
      <c r="P16" s="17"/>
      <c r="Q16" s="16" t="e">
        <f t="shared" si="1"/>
        <v>#DIV/0!</v>
      </c>
      <c r="R16" s="15">
        <v>1</v>
      </c>
      <c r="S16" s="14"/>
      <c r="T16" s="17"/>
      <c r="U16" s="15"/>
      <c r="V16" s="14"/>
      <c r="W16" s="17">
        <v>3</v>
      </c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/>
      <c r="E17" s="17"/>
      <c r="F17" s="17"/>
      <c r="G17" s="15"/>
      <c r="H17" s="14">
        <v>15</v>
      </c>
      <c r="I17" s="17">
        <v>3</v>
      </c>
      <c r="J17" s="17">
        <v>3</v>
      </c>
      <c r="K17" s="6">
        <f t="shared" si="0"/>
        <v>0</v>
      </c>
      <c r="L17" s="14"/>
      <c r="M17" s="17"/>
      <c r="N17" s="17"/>
      <c r="O17" s="17"/>
      <c r="P17" s="17"/>
      <c r="Q17" s="16" t="e">
        <f t="shared" si="1"/>
        <v>#DIV/0!</v>
      </c>
      <c r="R17" s="15">
        <v>3</v>
      </c>
      <c r="S17" s="14"/>
      <c r="T17" s="17"/>
      <c r="U17" s="15"/>
      <c r="V17" s="14"/>
      <c r="W17" s="17">
        <v>4</v>
      </c>
      <c r="X17" s="15"/>
    </row>
    <row r="18" spans="1:24" ht="15.6" customHeight="1" thickBot="1" x14ac:dyDescent="0.25">
      <c r="A18" s="25">
        <v>9</v>
      </c>
      <c r="B18" s="25" t="s">
        <v>28</v>
      </c>
      <c r="C18" s="13"/>
      <c r="D18" s="14"/>
      <c r="E18" s="17"/>
      <c r="F18" s="17"/>
      <c r="G18" s="15"/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/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16</v>
      </c>
      <c r="E20" s="17"/>
      <c r="F20" s="17">
        <v>2</v>
      </c>
      <c r="G20" s="15">
        <v>10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>
        <v>2</v>
      </c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13</v>
      </c>
      <c r="E21" s="17">
        <v>2</v>
      </c>
      <c r="F21" s="17">
        <v>1</v>
      </c>
      <c r="G21" s="15">
        <v>7</v>
      </c>
      <c r="H21" s="14">
        <v>5</v>
      </c>
      <c r="I21" s="17"/>
      <c r="J21" s="17">
        <v>1</v>
      </c>
      <c r="K21" s="6">
        <f t="shared" si="0"/>
        <v>-0.2</v>
      </c>
      <c r="L21" s="14"/>
      <c r="M21" s="17"/>
      <c r="N21" s="17"/>
      <c r="O21" s="17"/>
      <c r="P21" s="17"/>
      <c r="Q21" s="16" t="e">
        <f t="shared" si="1"/>
        <v>#DIV/0!</v>
      </c>
      <c r="R21" s="15">
        <v>13</v>
      </c>
      <c r="S21" s="14">
        <v>89</v>
      </c>
      <c r="T21" s="17">
        <v>30</v>
      </c>
      <c r="U21" s="15">
        <v>4</v>
      </c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9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54">
        <f t="shared" ref="D24:J24" si="2">SUM(D11:D23)</f>
        <v>71</v>
      </c>
      <c r="E24" s="54">
        <f t="shared" si="2"/>
        <v>7</v>
      </c>
      <c r="F24" s="54">
        <f t="shared" si="2"/>
        <v>14</v>
      </c>
      <c r="G24" s="54">
        <f t="shared" si="2"/>
        <v>40</v>
      </c>
      <c r="H24" s="54">
        <f t="shared" si="2"/>
        <v>97</v>
      </c>
      <c r="I24" s="54">
        <f t="shared" si="2"/>
        <v>32</v>
      </c>
      <c r="J24" s="54">
        <f t="shared" si="2"/>
        <v>12</v>
      </c>
      <c r="K24" s="6">
        <f t="shared" si="0"/>
        <v>0.20618556701030927</v>
      </c>
      <c r="L24" s="51">
        <f>SUM(L11:L23)</f>
        <v>49</v>
      </c>
      <c r="M24" s="51">
        <f>SUM(M11:M23)</f>
        <v>23</v>
      </c>
      <c r="N24" s="51">
        <f>SUM(N11:N23)</f>
        <v>10</v>
      </c>
      <c r="O24" s="51">
        <f>SUM(O11:O23)</f>
        <v>5</v>
      </c>
      <c r="P24" s="51">
        <f>SUM(P11:P23)</f>
        <v>11</v>
      </c>
      <c r="Q24" s="16">
        <f t="shared" si="1"/>
        <v>1.9183673469387754</v>
      </c>
      <c r="R24" s="52">
        <f>SUM(R11:R23)</f>
        <v>62</v>
      </c>
      <c r="S24" s="52">
        <f t="shared" ref="S24:X24" si="3">SUM(S11:S23)</f>
        <v>89</v>
      </c>
      <c r="T24" s="52">
        <f t="shared" si="3"/>
        <v>30</v>
      </c>
      <c r="U24" s="52">
        <f t="shared" si="3"/>
        <v>4</v>
      </c>
      <c r="V24" s="52">
        <f t="shared" si="3"/>
        <v>0</v>
      </c>
      <c r="W24" s="52">
        <f t="shared" si="3"/>
        <v>13</v>
      </c>
      <c r="X24" s="52">
        <f t="shared" si="3"/>
        <v>0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22</v>
      </c>
      <c r="F27" s="81"/>
      <c r="G27" s="81"/>
      <c r="H27" s="81">
        <v>25</v>
      </c>
      <c r="I27" s="81"/>
      <c r="J27" s="81"/>
      <c r="K27" s="81">
        <v>25</v>
      </c>
      <c r="L27" s="81"/>
      <c r="M27" s="81"/>
    </row>
    <row r="28" spans="1:24" ht="20.45" customHeight="1" thickBot="1" x14ac:dyDescent="0.25">
      <c r="B28" s="81" t="s">
        <v>142</v>
      </c>
      <c r="C28" s="81"/>
      <c r="D28" s="81"/>
      <c r="E28" s="81">
        <v>25</v>
      </c>
      <c r="F28" s="81"/>
      <c r="G28" s="81"/>
      <c r="H28" s="81">
        <v>22</v>
      </c>
      <c r="I28" s="81"/>
      <c r="J28" s="81"/>
      <c r="K28" s="81">
        <v>12</v>
      </c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5"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  <mergeCell ref="P7:V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T20" sqref="T20"/>
    </sheetView>
  </sheetViews>
  <sheetFormatPr defaultColWidth="8.85546875" defaultRowHeight="12.75" x14ac:dyDescent="0.2"/>
  <cols>
    <col min="1" max="1" width="4.28515625" style="50" customWidth="1"/>
    <col min="2" max="2" width="21.5703125" style="50" customWidth="1"/>
    <col min="3" max="3" width="3.42578125" style="50" customWidth="1"/>
    <col min="4" max="4" width="5" style="50" customWidth="1"/>
    <col min="5" max="5" width="4.140625" style="50" customWidth="1"/>
    <col min="6" max="6" width="3.7109375" style="50" customWidth="1"/>
    <col min="7" max="7" width="5.140625" style="50" customWidth="1"/>
    <col min="8" max="8" width="4.140625" style="50" customWidth="1"/>
    <col min="9" max="9" width="4" style="50" customWidth="1"/>
    <col min="10" max="10" width="4.140625" style="50" customWidth="1"/>
    <col min="11" max="11" width="4.85546875" style="50" customWidth="1"/>
    <col min="12" max="12" width="4.7109375" style="50" customWidth="1"/>
    <col min="13" max="13" width="3.5703125" style="50" customWidth="1"/>
    <col min="14" max="14" width="3.7109375" style="50" customWidth="1"/>
    <col min="15" max="16" width="3.28515625" style="50" customWidth="1"/>
    <col min="17" max="17" width="4.5703125" style="50" customWidth="1"/>
    <col min="18" max="19" width="4.42578125" style="50" customWidth="1"/>
    <col min="20" max="20" width="5.140625" style="50" customWidth="1"/>
    <col min="21" max="21" width="4.7109375" style="50" customWidth="1"/>
    <col min="22" max="22" width="5.28515625" style="50" customWidth="1"/>
    <col min="23" max="23" width="5.7109375" style="50" customWidth="1"/>
    <col min="24" max="24" width="6.140625" style="50" customWidth="1"/>
    <col min="25" max="16384" width="8.85546875" style="50"/>
  </cols>
  <sheetData>
    <row r="1" spans="1:24" ht="13.9" customHeight="1" x14ac:dyDescent="0.2">
      <c r="J1" s="2"/>
      <c r="N1" s="60" t="s">
        <v>144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145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146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P7" s="83"/>
      <c r="Q7" s="83"/>
      <c r="R7" s="83"/>
      <c r="S7" s="83"/>
      <c r="T7" s="83"/>
      <c r="U7" s="83"/>
      <c r="V7" s="83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11</v>
      </c>
      <c r="E11" s="16">
        <v>4</v>
      </c>
      <c r="F11" s="16">
        <v>1</v>
      </c>
      <c r="G11" s="53">
        <v>7</v>
      </c>
      <c r="H11" s="5">
        <v>14</v>
      </c>
      <c r="I11" s="16">
        <v>6</v>
      </c>
      <c r="J11" s="16">
        <v>2</v>
      </c>
      <c r="K11" s="6">
        <f>(I11-J11)/H11</f>
        <v>0.2857142857142857</v>
      </c>
      <c r="L11" s="5">
        <v>7</v>
      </c>
      <c r="M11" s="16">
        <v>3</v>
      </c>
      <c r="N11" s="16">
        <v>1</v>
      </c>
      <c r="O11" s="16">
        <v>3</v>
      </c>
      <c r="P11" s="16"/>
      <c r="Q11" s="16">
        <f>((M11*3)+(N11*2)+(O11*1)+(P11*0))/L11</f>
        <v>2</v>
      </c>
      <c r="R11" s="6">
        <v>9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>
        <v>9</v>
      </c>
      <c r="E12" s="17"/>
      <c r="F12" s="17">
        <v>1</v>
      </c>
      <c r="G12" s="15">
        <v>6</v>
      </c>
      <c r="H12" s="14"/>
      <c r="I12" s="17"/>
      <c r="J12" s="17"/>
      <c r="K12" s="6" t="e">
        <f t="shared" ref="K12:K24" si="0">(I12-J12)/H12</f>
        <v>#DIV/0!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>
        <v>3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4</v>
      </c>
      <c r="E13" s="17"/>
      <c r="F13" s="17">
        <v>2</v>
      </c>
      <c r="G13" s="15">
        <v>1</v>
      </c>
      <c r="H13" s="14">
        <v>21</v>
      </c>
      <c r="I13" s="17">
        <v>10</v>
      </c>
      <c r="J13" s="17">
        <v>2</v>
      </c>
      <c r="K13" s="6">
        <f t="shared" si="0"/>
        <v>0.38095238095238093</v>
      </c>
      <c r="L13" s="14">
        <v>7</v>
      </c>
      <c r="M13" s="17">
        <v>5</v>
      </c>
      <c r="N13" s="17">
        <v>1</v>
      </c>
      <c r="O13" s="17">
        <v>1</v>
      </c>
      <c r="P13" s="17"/>
      <c r="Q13" s="16">
        <f t="shared" si="1"/>
        <v>2.5714285714285716</v>
      </c>
      <c r="R13" s="15">
        <v>10</v>
      </c>
      <c r="S13" s="14"/>
      <c r="T13" s="17"/>
      <c r="U13" s="15"/>
      <c r="V13" s="14"/>
      <c r="W13" s="17"/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5</v>
      </c>
      <c r="E14" s="17">
        <v>2</v>
      </c>
      <c r="F14" s="17">
        <v>1</v>
      </c>
      <c r="G14" s="15">
        <v>3</v>
      </c>
      <c r="H14" s="14">
        <v>1</v>
      </c>
      <c r="I14" s="17"/>
      <c r="J14" s="17"/>
      <c r="K14" s="6">
        <f t="shared" si="0"/>
        <v>0</v>
      </c>
      <c r="L14" s="14">
        <v>8</v>
      </c>
      <c r="M14" s="17">
        <v>5</v>
      </c>
      <c r="N14" s="17">
        <v>0</v>
      </c>
      <c r="O14" s="17">
        <v>3</v>
      </c>
      <c r="P14" s="17"/>
      <c r="Q14" s="16">
        <f t="shared" si="1"/>
        <v>2.25</v>
      </c>
      <c r="R14" s="15">
        <v>3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11</v>
      </c>
      <c r="I15" s="17">
        <v>9</v>
      </c>
      <c r="J15" s="17"/>
      <c r="K15" s="6">
        <f t="shared" si="0"/>
        <v>0.81818181818181823</v>
      </c>
      <c r="L15" s="14"/>
      <c r="M15" s="17"/>
      <c r="N15" s="17"/>
      <c r="O15" s="17"/>
      <c r="P15" s="17"/>
      <c r="Q15" s="16" t="e">
        <f t="shared" si="1"/>
        <v>#DIV/0!</v>
      </c>
      <c r="R15" s="15">
        <v>1</v>
      </c>
      <c r="S15" s="14"/>
      <c r="T15" s="17"/>
      <c r="U15" s="15"/>
      <c r="V15" s="14"/>
      <c r="W15" s="17">
        <v>2</v>
      </c>
      <c r="X15" s="15"/>
    </row>
    <row r="16" spans="1:24" ht="15.6" customHeight="1" thickBot="1" x14ac:dyDescent="0.25">
      <c r="A16" s="25">
        <v>7</v>
      </c>
      <c r="B16" s="25" t="s">
        <v>31</v>
      </c>
      <c r="C16" s="13">
        <v>1</v>
      </c>
      <c r="D16" s="14"/>
      <c r="E16" s="17"/>
      <c r="F16" s="17"/>
      <c r="G16" s="15"/>
      <c r="H16" s="14">
        <v>6</v>
      </c>
      <c r="I16" s="17">
        <v>2</v>
      </c>
      <c r="J16" s="17">
        <v>2</v>
      </c>
      <c r="K16" s="6">
        <f t="shared" si="0"/>
        <v>0</v>
      </c>
      <c r="L16" s="14"/>
      <c r="M16" s="17"/>
      <c r="N16" s="17"/>
      <c r="O16" s="17"/>
      <c r="P16" s="17"/>
      <c r="Q16" s="16" t="e">
        <f t="shared" si="1"/>
        <v>#DIV/0!</v>
      </c>
      <c r="R16" s="15">
        <v>1</v>
      </c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8</v>
      </c>
      <c r="B17" s="25" t="s">
        <v>27</v>
      </c>
      <c r="C17" s="13"/>
      <c r="D17" s="14"/>
      <c r="E17" s="17"/>
      <c r="F17" s="17"/>
      <c r="G17" s="15"/>
      <c r="H17" s="14"/>
      <c r="I17" s="17"/>
      <c r="J17" s="17"/>
      <c r="K17" s="6" t="e">
        <f t="shared" si="0"/>
        <v>#DIV/0!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9</v>
      </c>
      <c r="B18" s="25" t="s">
        <v>28</v>
      </c>
      <c r="C18" s="13">
        <v>1</v>
      </c>
      <c r="D18" s="14"/>
      <c r="E18" s="17"/>
      <c r="F18" s="17"/>
      <c r="G18" s="15"/>
      <c r="H18" s="14">
        <v>1</v>
      </c>
      <c r="I18" s="17">
        <v>1</v>
      </c>
      <c r="J18" s="17"/>
      <c r="K18" s="6">
        <f t="shared" si="0"/>
        <v>1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>
        <v>1</v>
      </c>
      <c r="X18" s="15"/>
    </row>
    <row r="19" spans="1:24" ht="15.6" customHeight="1" thickBot="1" x14ac:dyDescent="0.25">
      <c r="A19" s="25">
        <v>10</v>
      </c>
      <c r="B19" s="25" t="s">
        <v>38</v>
      </c>
      <c r="C19" s="13">
        <v>1</v>
      </c>
      <c r="D19" s="14"/>
      <c r="E19" s="17"/>
      <c r="F19" s="17"/>
      <c r="G19" s="15"/>
      <c r="H19" s="14">
        <v>2</v>
      </c>
      <c r="I19" s="17"/>
      <c r="J19" s="17">
        <v>1</v>
      </c>
      <c r="K19" s="6">
        <f t="shared" si="0"/>
        <v>-0.5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14</v>
      </c>
      <c r="E20" s="17">
        <v>4</v>
      </c>
      <c r="F20" s="17">
        <v>1</v>
      </c>
      <c r="G20" s="15">
        <v>11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6</v>
      </c>
      <c r="E21" s="17">
        <v>2</v>
      </c>
      <c r="F21" s="17">
        <v>1</v>
      </c>
      <c r="G21" s="15">
        <v>2</v>
      </c>
      <c r="H21" s="14">
        <v>3</v>
      </c>
      <c r="I21" s="17"/>
      <c r="J21" s="17"/>
      <c r="K21" s="6">
        <f t="shared" si="0"/>
        <v>0</v>
      </c>
      <c r="L21" s="14"/>
      <c r="M21" s="17"/>
      <c r="N21" s="17"/>
      <c r="O21" s="17"/>
      <c r="P21" s="17"/>
      <c r="Q21" s="16" t="e">
        <f t="shared" si="1"/>
        <v>#DIV/0!</v>
      </c>
      <c r="R21" s="15">
        <v>7</v>
      </c>
      <c r="S21" s="14">
        <v>52</v>
      </c>
      <c r="T21" s="17">
        <v>26</v>
      </c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9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54">
        <f t="shared" ref="D24:J24" si="2">SUM(D11:D23)</f>
        <v>49</v>
      </c>
      <c r="E24" s="54">
        <f t="shared" si="2"/>
        <v>12</v>
      </c>
      <c r="F24" s="54">
        <f t="shared" si="2"/>
        <v>7</v>
      </c>
      <c r="G24" s="54">
        <f t="shared" si="2"/>
        <v>30</v>
      </c>
      <c r="H24" s="54">
        <f t="shared" si="2"/>
        <v>59</v>
      </c>
      <c r="I24" s="54">
        <f t="shared" si="2"/>
        <v>28</v>
      </c>
      <c r="J24" s="54">
        <f t="shared" si="2"/>
        <v>7</v>
      </c>
      <c r="K24" s="6">
        <f t="shared" si="0"/>
        <v>0.3559322033898305</v>
      </c>
      <c r="L24" s="51">
        <f>SUM(L11:L23)</f>
        <v>22</v>
      </c>
      <c r="M24" s="51">
        <f>SUM(M11:M23)</f>
        <v>13</v>
      </c>
      <c r="N24" s="51">
        <f>SUM(N11:N23)</f>
        <v>2</v>
      </c>
      <c r="O24" s="51">
        <f>SUM(O11:O23)</f>
        <v>7</v>
      </c>
      <c r="P24" s="51">
        <f>SUM(P11:P23)</f>
        <v>0</v>
      </c>
      <c r="Q24" s="16">
        <f t="shared" si="1"/>
        <v>2.2727272727272729</v>
      </c>
      <c r="R24" s="52">
        <f>SUM(R11:R23)</f>
        <v>34</v>
      </c>
      <c r="S24" s="52">
        <f t="shared" ref="S24:X24" si="3">SUM(S11:S23)</f>
        <v>52</v>
      </c>
      <c r="T24" s="52">
        <f t="shared" si="3"/>
        <v>26</v>
      </c>
      <c r="U24" s="52">
        <f t="shared" si="3"/>
        <v>0</v>
      </c>
      <c r="V24" s="52">
        <f t="shared" si="3"/>
        <v>0</v>
      </c>
      <c r="W24" s="52">
        <f t="shared" si="3"/>
        <v>3</v>
      </c>
      <c r="X24" s="52">
        <f t="shared" si="3"/>
        <v>0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25</v>
      </c>
      <c r="F27" s="81"/>
      <c r="G27" s="81"/>
      <c r="H27" s="81">
        <v>25</v>
      </c>
      <c r="I27" s="81"/>
      <c r="J27" s="81"/>
      <c r="K27" s="81"/>
      <c r="L27" s="81"/>
      <c r="M27" s="81"/>
    </row>
    <row r="28" spans="1:24" ht="20.45" customHeight="1" thickBot="1" x14ac:dyDescent="0.25">
      <c r="B28" s="81" t="s">
        <v>143</v>
      </c>
      <c r="C28" s="81"/>
      <c r="D28" s="81"/>
      <c r="E28" s="81">
        <v>6</v>
      </c>
      <c r="F28" s="81"/>
      <c r="G28" s="81"/>
      <c r="H28" s="81">
        <v>17</v>
      </c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5"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  <mergeCell ref="N1:V2"/>
    <mergeCell ref="B2:K4"/>
    <mergeCell ref="M4:W5"/>
    <mergeCell ref="B6:K7"/>
    <mergeCell ref="D9:G9"/>
    <mergeCell ref="H9:K9"/>
    <mergeCell ref="L9:R9"/>
    <mergeCell ref="S9:U9"/>
    <mergeCell ref="V9:X9"/>
    <mergeCell ref="P7:V7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U21" sqref="U21"/>
    </sheetView>
  </sheetViews>
  <sheetFormatPr defaultColWidth="8.85546875" defaultRowHeight="12.75" x14ac:dyDescent="0.2"/>
  <cols>
    <col min="1" max="1" width="4.28515625" style="50" customWidth="1"/>
    <col min="2" max="2" width="21.5703125" style="50" customWidth="1"/>
    <col min="3" max="3" width="3.42578125" style="50" customWidth="1"/>
    <col min="4" max="4" width="5" style="50" customWidth="1"/>
    <col min="5" max="5" width="4.140625" style="50" customWidth="1"/>
    <col min="6" max="6" width="3.7109375" style="50" customWidth="1"/>
    <col min="7" max="7" width="5.140625" style="50" customWidth="1"/>
    <col min="8" max="8" width="4.140625" style="50" customWidth="1"/>
    <col min="9" max="9" width="4" style="50" customWidth="1"/>
    <col min="10" max="10" width="4.140625" style="50" customWidth="1"/>
    <col min="11" max="11" width="4.85546875" style="50" customWidth="1"/>
    <col min="12" max="12" width="4.7109375" style="50" customWidth="1"/>
    <col min="13" max="13" width="3.5703125" style="50" customWidth="1"/>
    <col min="14" max="14" width="3.7109375" style="50" customWidth="1"/>
    <col min="15" max="16" width="3.28515625" style="50" customWidth="1"/>
    <col min="17" max="17" width="4.5703125" style="50" customWidth="1"/>
    <col min="18" max="19" width="4.42578125" style="50" customWidth="1"/>
    <col min="20" max="20" width="5.140625" style="50" customWidth="1"/>
    <col min="21" max="21" width="4.7109375" style="50" customWidth="1"/>
    <col min="22" max="22" width="5.28515625" style="50" customWidth="1"/>
    <col min="23" max="23" width="5.7109375" style="50" customWidth="1"/>
    <col min="24" max="24" width="6.140625" style="50" customWidth="1"/>
    <col min="25" max="16384" width="8.85546875" style="50"/>
  </cols>
  <sheetData>
    <row r="1" spans="1:24" ht="13.9" customHeight="1" x14ac:dyDescent="0.2">
      <c r="J1" s="2"/>
      <c r="N1" s="60" t="s">
        <v>147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148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150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P7" s="83"/>
      <c r="Q7" s="83"/>
      <c r="R7" s="83"/>
      <c r="S7" s="83"/>
      <c r="T7" s="83"/>
      <c r="U7" s="83"/>
      <c r="V7" s="83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12</v>
      </c>
      <c r="E11" s="16">
        <v>1</v>
      </c>
      <c r="F11" s="16"/>
      <c r="G11" s="53">
        <v>8</v>
      </c>
      <c r="H11" s="5">
        <v>14</v>
      </c>
      <c r="I11" s="16">
        <v>3</v>
      </c>
      <c r="J11" s="16">
        <v>1</v>
      </c>
      <c r="K11" s="6">
        <f>(I11-J11)/H11</f>
        <v>0.14285714285714285</v>
      </c>
      <c r="L11" s="5">
        <v>13</v>
      </c>
      <c r="M11" s="16">
        <v>4</v>
      </c>
      <c r="N11" s="16">
        <v>5</v>
      </c>
      <c r="O11" s="16">
        <v>4</v>
      </c>
      <c r="P11" s="16"/>
      <c r="Q11" s="16">
        <f>((M11*3)+(N11*2)+(O11*1)+(P11*0))/L11</f>
        <v>2</v>
      </c>
      <c r="R11" s="6">
        <v>9</v>
      </c>
      <c r="S11" s="5"/>
      <c r="T11" s="16"/>
      <c r="U11" s="6"/>
      <c r="V11" s="5"/>
      <c r="W11" s="16">
        <v>1</v>
      </c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>
        <v>11</v>
      </c>
      <c r="E12" s="17"/>
      <c r="F12" s="17">
        <v>2</v>
      </c>
      <c r="G12" s="15">
        <v>7</v>
      </c>
      <c r="H12" s="14"/>
      <c r="I12" s="17"/>
      <c r="J12" s="17"/>
      <c r="K12" s="6" t="e">
        <f t="shared" ref="K12:K24" si="0">(I12-J12)/H12</f>
        <v>#DIV/0!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>
        <v>6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5</v>
      </c>
      <c r="E13" s="17"/>
      <c r="F13" s="17">
        <v>2</v>
      </c>
      <c r="G13" s="15">
        <v>2</v>
      </c>
      <c r="H13" s="14">
        <v>24</v>
      </c>
      <c r="I13" s="17">
        <v>14</v>
      </c>
      <c r="J13" s="17">
        <v>4</v>
      </c>
      <c r="K13" s="6">
        <f t="shared" si="0"/>
        <v>0.41666666666666669</v>
      </c>
      <c r="L13" s="14">
        <v>11</v>
      </c>
      <c r="M13" s="17">
        <v>5</v>
      </c>
      <c r="N13" s="17">
        <v>2</v>
      </c>
      <c r="O13" s="17">
        <v>4</v>
      </c>
      <c r="P13" s="17"/>
      <c r="Q13" s="16">
        <f t="shared" si="1"/>
        <v>2.0909090909090908</v>
      </c>
      <c r="R13" s="15">
        <v>7</v>
      </c>
      <c r="S13" s="14"/>
      <c r="T13" s="17"/>
      <c r="U13" s="15"/>
      <c r="V13" s="14"/>
      <c r="W13" s="17">
        <v>3</v>
      </c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5</v>
      </c>
      <c r="E14" s="17">
        <v>1</v>
      </c>
      <c r="F14" s="17"/>
      <c r="G14" s="15">
        <v>2</v>
      </c>
      <c r="H14" s="14">
        <v>1</v>
      </c>
      <c r="I14" s="17"/>
      <c r="J14" s="17"/>
      <c r="K14" s="6">
        <f t="shared" si="0"/>
        <v>0</v>
      </c>
      <c r="L14" s="14">
        <v>13</v>
      </c>
      <c r="M14" s="17">
        <v>7</v>
      </c>
      <c r="N14" s="17">
        <v>3</v>
      </c>
      <c r="O14" s="17">
        <v>3</v>
      </c>
      <c r="P14" s="17"/>
      <c r="Q14" s="16">
        <f t="shared" si="1"/>
        <v>2.3076923076923075</v>
      </c>
      <c r="R14" s="15">
        <v>10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8</v>
      </c>
      <c r="I15" s="17">
        <v>4</v>
      </c>
      <c r="J15" s="17"/>
      <c r="K15" s="6">
        <f t="shared" si="0"/>
        <v>0.5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3</v>
      </c>
      <c r="X15" s="15"/>
    </row>
    <row r="16" spans="1:24" ht="15.6" customHeight="1" thickBot="1" x14ac:dyDescent="0.25">
      <c r="A16" s="25">
        <v>7</v>
      </c>
      <c r="B16" s="25" t="s">
        <v>31</v>
      </c>
      <c r="C16" s="13">
        <v>1</v>
      </c>
      <c r="D16" s="14"/>
      <c r="E16" s="17"/>
      <c r="F16" s="17"/>
      <c r="G16" s="15"/>
      <c r="H16" s="14">
        <v>5</v>
      </c>
      <c r="I16" s="17">
        <v>1</v>
      </c>
      <c r="J16" s="17">
        <v>1</v>
      </c>
      <c r="K16" s="6">
        <f t="shared" si="0"/>
        <v>0</v>
      </c>
      <c r="L16" s="14"/>
      <c r="M16" s="17"/>
      <c r="N16" s="17"/>
      <c r="O16" s="17"/>
      <c r="P16" s="17"/>
      <c r="Q16" s="16" t="e">
        <f t="shared" si="1"/>
        <v>#DIV/0!</v>
      </c>
      <c r="R16" s="15">
        <v>2</v>
      </c>
      <c r="S16" s="14"/>
      <c r="T16" s="17"/>
      <c r="U16" s="15"/>
      <c r="V16" s="14"/>
      <c r="W16" s="17">
        <v>1</v>
      </c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/>
      <c r="E17" s="17"/>
      <c r="F17" s="17"/>
      <c r="G17" s="15"/>
      <c r="H17" s="14">
        <v>11</v>
      </c>
      <c r="I17" s="17">
        <v>6</v>
      </c>
      <c r="J17" s="17"/>
      <c r="K17" s="6">
        <f t="shared" si="0"/>
        <v>0.54545454545454541</v>
      </c>
      <c r="L17" s="14"/>
      <c r="M17" s="17"/>
      <c r="N17" s="17"/>
      <c r="O17" s="17"/>
      <c r="P17" s="17"/>
      <c r="Q17" s="16" t="e">
        <f t="shared" si="1"/>
        <v>#DIV/0!</v>
      </c>
      <c r="R17" s="15">
        <v>1</v>
      </c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9</v>
      </c>
      <c r="B18" s="25" t="s">
        <v>28</v>
      </c>
      <c r="C18" s="13"/>
      <c r="D18" s="14"/>
      <c r="E18" s="17"/>
      <c r="F18" s="17"/>
      <c r="G18" s="15"/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/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4</v>
      </c>
      <c r="E20" s="17"/>
      <c r="F20" s="17">
        <v>1</v>
      </c>
      <c r="G20" s="15">
        <v>0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12</v>
      </c>
      <c r="E21" s="17">
        <v>3</v>
      </c>
      <c r="F21" s="17"/>
      <c r="G21" s="15">
        <v>7</v>
      </c>
      <c r="H21" s="14">
        <v>6</v>
      </c>
      <c r="I21" s="17">
        <v>1</v>
      </c>
      <c r="J21" s="17">
        <v>1</v>
      </c>
      <c r="K21" s="6">
        <f t="shared" si="0"/>
        <v>0</v>
      </c>
      <c r="L21" s="14"/>
      <c r="M21" s="17"/>
      <c r="N21" s="17"/>
      <c r="O21" s="17"/>
      <c r="P21" s="17"/>
      <c r="Q21" s="16" t="e">
        <f t="shared" si="1"/>
        <v>#DIV/0!</v>
      </c>
      <c r="R21" s="15">
        <v>6</v>
      </c>
      <c r="S21" s="14">
        <v>61</v>
      </c>
      <c r="T21" s="17">
        <v>27</v>
      </c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9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54">
        <f t="shared" ref="D24:J24" si="2">SUM(D11:D23)</f>
        <v>49</v>
      </c>
      <c r="E24" s="54">
        <f t="shared" si="2"/>
        <v>5</v>
      </c>
      <c r="F24" s="54">
        <f t="shared" si="2"/>
        <v>5</v>
      </c>
      <c r="G24" s="54">
        <f t="shared" si="2"/>
        <v>26</v>
      </c>
      <c r="H24" s="54">
        <f t="shared" si="2"/>
        <v>69</v>
      </c>
      <c r="I24" s="54">
        <f t="shared" si="2"/>
        <v>29</v>
      </c>
      <c r="J24" s="54">
        <f t="shared" si="2"/>
        <v>7</v>
      </c>
      <c r="K24" s="6">
        <f t="shared" si="0"/>
        <v>0.3188405797101449</v>
      </c>
      <c r="L24" s="51">
        <f>SUM(L11:L23)</f>
        <v>37</v>
      </c>
      <c r="M24" s="51">
        <f>SUM(M11:M23)</f>
        <v>16</v>
      </c>
      <c r="N24" s="51">
        <f>SUM(N11:N23)</f>
        <v>10</v>
      </c>
      <c r="O24" s="51">
        <f>SUM(O11:O23)</f>
        <v>11</v>
      </c>
      <c r="P24" s="51">
        <f>SUM(P11:P23)</f>
        <v>0</v>
      </c>
      <c r="Q24" s="16">
        <f t="shared" si="1"/>
        <v>2.1351351351351351</v>
      </c>
      <c r="R24" s="52">
        <f>SUM(R11:R23)</f>
        <v>41</v>
      </c>
      <c r="S24" s="52">
        <f t="shared" ref="S24:X24" si="3">SUM(S11:S23)</f>
        <v>61</v>
      </c>
      <c r="T24" s="52">
        <f t="shared" si="3"/>
        <v>27</v>
      </c>
      <c r="U24" s="52">
        <f t="shared" si="3"/>
        <v>0</v>
      </c>
      <c r="V24" s="52">
        <f t="shared" si="3"/>
        <v>0</v>
      </c>
      <c r="W24" s="52">
        <f t="shared" si="3"/>
        <v>8</v>
      </c>
      <c r="X24" s="52">
        <f t="shared" si="3"/>
        <v>0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25</v>
      </c>
      <c r="F27" s="81"/>
      <c r="G27" s="81"/>
      <c r="H27" s="81">
        <v>25</v>
      </c>
      <c r="I27" s="81"/>
      <c r="J27" s="81"/>
      <c r="K27" s="81"/>
      <c r="L27" s="81"/>
      <c r="M27" s="81"/>
    </row>
    <row r="28" spans="1:24" ht="20.45" customHeight="1" thickBot="1" x14ac:dyDescent="0.25">
      <c r="B28" s="81" t="s">
        <v>149</v>
      </c>
      <c r="C28" s="81"/>
      <c r="D28" s="81"/>
      <c r="E28" s="81">
        <v>22</v>
      </c>
      <c r="F28" s="81"/>
      <c r="G28" s="81"/>
      <c r="H28" s="81">
        <v>17</v>
      </c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5"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  <mergeCell ref="N1:V2"/>
    <mergeCell ref="B2:K4"/>
    <mergeCell ref="M4:W5"/>
    <mergeCell ref="B6:K7"/>
    <mergeCell ref="D9:G9"/>
    <mergeCell ref="H9:K9"/>
    <mergeCell ref="L9:R9"/>
    <mergeCell ref="S9:U9"/>
    <mergeCell ref="V9:X9"/>
    <mergeCell ref="P7:V7"/>
  </mergeCells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S20" sqref="S20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60" t="s">
        <v>152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153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154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5</v>
      </c>
      <c r="E11" s="16"/>
      <c r="F11" s="16"/>
      <c r="G11" s="46">
        <v>3</v>
      </c>
      <c r="H11" s="5">
        <v>7</v>
      </c>
      <c r="I11" s="16">
        <v>2</v>
      </c>
      <c r="J11" s="16">
        <v>1</v>
      </c>
      <c r="K11" s="6">
        <f>(I11-J11)/H11</f>
        <v>0.14285714285714285</v>
      </c>
      <c r="L11" s="5">
        <v>7</v>
      </c>
      <c r="M11" s="16">
        <v>3</v>
      </c>
      <c r="N11" s="16">
        <v>1</v>
      </c>
      <c r="O11" s="16">
        <v>1</v>
      </c>
      <c r="P11" s="16">
        <v>2</v>
      </c>
      <c r="Q11" s="16">
        <f>((M11*3)+(N11*2)+(O11*1)+(P11*0))/L11</f>
        <v>1.7142857142857142</v>
      </c>
      <c r="R11" s="6">
        <v>3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>
        <v>12</v>
      </c>
      <c r="E12" s="17">
        <v>3</v>
      </c>
      <c r="F12" s="17">
        <v>4</v>
      </c>
      <c r="G12" s="15">
        <v>7</v>
      </c>
      <c r="H12" s="14">
        <v>3</v>
      </c>
      <c r="I12" s="17">
        <v>1</v>
      </c>
      <c r="J12" s="17"/>
      <c r="K12" s="6">
        <f t="shared" ref="K12:K24" si="0">(I12-J12)/H12</f>
        <v>0.33333333333333331</v>
      </c>
      <c r="L12" s="14">
        <v>10</v>
      </c>
      <c r="M12" s="17">
        <v>1</v>
      </c>
      <c r="N12" s="17">
        <v>2</v>
      </c>
      <c r="O12" s="17">
        <v>4</v>
      </c>
      <c r="P12" s="17">
        <v>3</v>
      </c>
      <c r="Q12" s="16">
        <f t="shared" ref="Q12:Q24" si="1">((M12*3)+(N12*2)+(O12*1)+(P12*0))/L12</f>
        <v>1.1000000000000001</v>
      </c>
      <c r="R12" s="15">
        <v>12</v>
      </c>
      <c r="S12" s="14"/>
      <c r="T12" s="17"/>
      <c r="U12" s="15"/>
      <c r="V12" s="14"/>
      <c r="W12" s="17">
        <v>1</v>
      </c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6</v>
      </c>
      <c r="E13" s="17">
        <v>1</v>
      </c>
      <c r="F13" s="17">
        <v>2</v>
      </c>
      <c r="G13" s="15">
        <v>2</v>
      </c>
      <c r="H13" s="14">
        <v>30</v>
      </c>
      <c r="I13" s="17">
        <v>15</v>
      </c>
      <c r="J13" s="17">
        <v>2</v>
      </c>
      <c r="K13" s="6">
        <f t="shared" si="0"/>
        <v>0.43333333333333335</v>
      </c>
      <c r="L13" s="14">
        <v>17</v>
      </c>
      <c r="M13" s="17">
        <v>5</v>
      </c>
      <c r="N13" s="17">
        <v>6</v>
      </c>
      <c r="O13" s="17">
        <v>6</v>
      </c>
      <c r="P13" s="17"/>
      <c r="Q13" s="16">
        <f t="shared" si="1"/>
        <v>1.9411764705882353</v>
      </c>
      <c r="R13" s="15">
        <v>6</v>
      </c>
      <c r="S13" s="14"/>
      <c r="T13" s="17"/>
      <c r="U13" s="15"/>
      <c r="V13" s="14"/>
      <c r="W13" s="17">
        <v>1</v>
      </c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5</v>
      </c>
      <c r="E14" s="17"/>
      <c r="F14" s="17"/>
      <c r="G14" s="15">
        <v>2</v>
      </c>
      <c r="H14" s="14"/>
      <c r="I14" s="17"/>
      <c r="J14" s="17"/>
      <c r="K14" s="6" t="e">
        <f t="shared" si="0"/>
        <v>#DIV/0!</v>
      </c>
      <c r="L14" s="14">
        <v>12</v>
      </c>
      <c r="M14" s="17">
        <v>4</v>
      </c>
      <c r="N14" s="17">
        <v>3</v>
      </c>
      <c r="O14" s="17">
        <v>3</v>
      </c>
      <c r="P14" s="17">
        <v>2</v>
      </c>
      <c r="Q14" s="16">
        <f t="shared" si="1"/>
        <v>1.75</v>
      </c>
      <c r="R14" s="15">
        <v>6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10</v>
      </c>
      <c r="I15" s="17">
        <v>4</v>
      </c>
      <c r="J15" s="17">
        <v>3</v>
      </c>
      <c r="K15" s="6">
        <f t="shared" si="0"/>
        <v>0.1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2</v>
      </c>
      <c r="X15" s="15"/>
    </row>
    <row r="16" spans="1:24" ht="15.6" customHeight="1" thickBot="1" x14ac:dyDescent="0.25">
      <c r="A16" s="25">
        <v>7</v>
      </c>
      <c r="B16" s="25" t="s">
        <v>31</v>
      </c>
      <c r="C16" s="13">
        <v>1</v>
      </c>
      <c r="D16" s="14"/>
      <c r="E16" s="17"/>
      <c r="F16" s="17"/>
      <c r="G16" s="15"/>
      <c r="H16" s="14">
        <v>4</v>
      </c>
      <c r="I16" s="17">
        <v>1</v>
      </c>
      <c r="J16" s="17"/>
      <c r="K16" s="6">
        <f t="shared" si="0"/>
        <v>0.25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>
        <v>3</v>
      </c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>
        <v>4</v>
      </c>
      <c r="E17" s="17"/>
      <c r="F17" s="17">
        <v>1</v>
      </c>
      <c r="G17" s="15">
        <v>1</v>
      </c>
      <c r="H17" s="14">
        <v>14</v>
      </c>
      <c r="I17" s="17">
        <v>6</v>
      </c>
      <c r="J17" s="17">
        <v>2</v>
      </c>
      <c r="K17" s="6">
        <f t="shared" si="0"/>
        <v>0.2857142857142857</v>
      </c>
      <c r="L17" s="14"/>
      <c r="M17" s="17"/>
      <c r="N17" s="17"/>
      <c r="O17" s="17"/>
      <c r="P17" s="17"/>
      <c r="Q17" s="16" t="e">
        <f t="shared" si="1"/>
        <v>#DIV/0!</v>
      </c>
      <c r="R17" s="15">
        <v>3</v>
      </c>
      <c r="S17" s="14"/>
      <c r="T17" s="17"/>
      <c r="U17" s="15"/>
      <c r="V17" s="14"/>
      <c r="W17" s="17">
        <v>3</v>
      </c>
      <c r="X17" s="15"/>
    </row>
    <row r="18" spans="1:24" ht="15.6" customHeight="1" thickBot="1" x14ac:dyDescent="0.25">
      <c r="A18" s="25">
        <v>9</v>
      </c>
      <c r="B18" s="25" t="s">
        <v>28</v>
      </c>
      <c r="C18" s="13">
        <v>1</v>
      </c>
      <c r="D18" s="14"/>
      <c r="E18" s="17"/>
      <c r="F18" s="17"/>
      <c r="G18" s="15"/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/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10</v>
      </c>
      <c r="E20" s="17">
        <v>2</v>
      </c>
      <c r="F20" s="17">
        <v>1</v>
      </c>
      <c r="G20" s="15">
        <v>5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13</v>
      </c>
      <c r="E21" s="17">
        <v>1</v>
      </c>
      <c r="F21" s="17">
        <v>1</v>
      </c>
      <c r="G21" s="15">
        <v>8</v>
      </c>
      <c r="H21" s="14">
        <v>4</v>
      </c>
      <c r="I21" s="17"/>
      <c r="J21" s="17"/>
      <c r="K21" s="6">
        <f t="shared" si="0"/>
        <v>0</v>
      </c>
      <c r="L21" s="14"/>
      <c r="M21" s="17"/>
      <c r="N21" s="17"/>
      <c r="O21" s="17"/>
      <c r="P21" s="17"/>
      <c r="Q21" s="16" t="e">
        <f t="shared" si="1"/>
        <v>#DIV/0!</v>
      </c>
      <c r="R21" s="15">
        <v>4</v>
      </c>
      <c r="S21" s="14">
        <v>67</v>
      </c>
      <c r="T21" s="17">
        <v>28</v>
      </c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47">
        <f t="shared" ref="D24:J24" si="2">SUM(D11:D23)</f>
        <v>55</v>
      </c>
      <c r="E24" s="47">
        <f t="shared" si="2"/>
        <v>7</v>
      </c>
      <c r="F24" s="47">
        <f t="shared" si="2"/>
        <v>9</v>
      </c>
      <c r="G24" s="47">
        <f t="shared" si="2"/>
        <v>28</v>
      </c>
      <c r="H24" s="47">
        <f t="shared" si="2"/>
        <v>72</v>
      </c>
      <c r="I24" s="47">
        <f t="shared" si="2"/>
        <v>29</v>
      </c>
      <c r="J24" s="47">
        <f t="shared" si="2"/>
        <v>8</v>
      </c>
      <c r="K24" s="6">
        <f t="shared" si="0"/>
        <v>0.29166666666666669</v>
      </c>
      <c r="L24" s="44">
        <f>SUM(L11:L23)</f>
        <v>46</v>
      </c>
      <c r="M24" s="44">
        <f>SUM(M11:M23)</f>
        <v>13</v>
      </c>
      <c r="N24" s="44">
        <f>SUM(N11:N23)</f>
        <v>12</v>
      </c>
      <c r="O24" s="44">
        <f>SUM(O11:O23)</f>
        <v>14</v>
      </c>
      <c r="P24" s="44">
        <f>SUM(P11:P23)</f>
        <v>7</v>
      </c>
      <c r="Q24" s="16">
        <f t="shared" si="1"/>
        <v>1.673913043478261</v>
      </c>
      <c r="R24" s="45">
        <f>SUM(R11:R23)</f>
        <v>34</v>
      </c>
      <c r="S24" s="45">
        <f t="shared" ref="S24:X24" si="3">SUM(S11:S23)</f>
        <v>67</v>
      </c>
      <c r="T24" s="45">
        <f t="shared" si="3"/>
        <v>28</v>
      </c>
      <c r="U24" s="45">
        <f t="shared" si="3"/>
        <v>0</v>
      </c>
      <c r="V24" s="45">
        <f t="shared" si="3"/>
        <v>0</v>
      </c>
      <c r="W24" s="45">
        <f t="shared" si="3"/>
        <v>10</v>
      </c>
      <c r="X24" s="45">
        <f t="shared" si="3"/>
        <v>0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25</v>
      </c>
      <c r="F27" s="81"/>
      <c r="G27" s="81"/>
      <c r="H27" s="81">
        <v>31</v>
      </c>
      <c r="I27" s="81"/>
      <c r="J27" s="81"/>
      <c r="K27" s="81"/>
      <c r="L27" s="81"/>
      <c r="M27" s="81"/>
    </row>
    <row r="28" spans="1:24" ht="20.45" customHeight="1" thickBot="1" x14ac:dyDescent="0.25">
      <c r="B28" s="81" t="s">
        <v>151</v>
      </c>
      <c r="C28" s="81"/>
      <c r="D28" s="81"/>
      <c r="E28" s="81">
        <v>18</v>
      </c>
      <c r="F28" s="81"/>
      <c r="G28" s="81"/>
      <c r="H28" s="81">
        <v>29</v>
      </c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4">
    <mergeCell ref="N1:V2"/>
    <mergeCell ref="B2:K4"/>
    <mergeCell ref="M4:W5"/>
    <mergeCell ref="B6:K7"/>
    <mergeCell ref="D9:G9"/>
    <mergeCell ref="H9:K9"/>
    <mergeCell ref="L9:R9"/>
    <mergeCell ref="S9:U9"/>
    <mergeCell ref="V9:X9"/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Z26" sqref="Z26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60" t="s">
        <v>155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156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157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/>
      <c r="D11" s="5"/>
      <c r="E11" s="16"/>
      <c r="F11" s="16"/>
      <c r="G11" s="46"/>
      <c r="H11" s="5"/>
      <c r="I11" s="16"/>
      <c r="J11" s="16"/>
      <c r="K11" s="6" t="e">
        <f>(I11-J11)/H11</f>
        <v>#DIV/0!</v>
      </c>
      <c r="L11" s="5"/>
      <c r="M11" s="16"/>
      <c r="N11" s="16"/>
      <c r="O11" s="16"/>
      <c r="P11" s="16"/>
      <c r="Q11" s="16" t="e">
        <f>((M11*3)+(N11*2)+(O11*1)+(P11*0))/L11</f>
        <v>#DIV/0!</v>
      </c>
      <c r="R11" s="6"/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>
        <v>4</v>
      </c>
      <c r="E12" s="17"/>
      <c r="F12" s="17"/>
      <c r="G12" s="15">
        <v>0</v>
      </c>
      <c r="H12" s="14">
        <v>8</v>
      </c>
      <c r="I12" s="17">
        <v>2</v>
      </c>
      <c r="J12" s="17">
        <v>1</v>
      </c>
      <c r="K12" s="6">
        <f t="shared" ref="K12:K24" si="0">(I12-J12)/H12</f>
        <v>0.125</v>
      </c>
      <c r="L12" s="14">
        <v>17</v>
      </c>
      <c r="M12" s="17">
        <v>3</v>
      </c>
      <c r="N12" s="17">
        <v>4</v>
      </c>
      <c r="O12" s="17">
        <v>7</v>
      </c>
      <c r="P12" s="17">
        <v>3</v>
      </c>
      <c r="Q12" s="16">
        <f t="shared" ref="Q12:Q24" si="1">((M12*3)+(N12*2)+(O12*1)+(P12*0))/L12</f>
        <v>1.411764705882353</v>
      </c>
      <c r="R12" s="15">
        <v>5</v>
      </c>
      <c r="S12" s="14"/>
      <c r="T12" s="17"/>
      <c r="U12" s="15"/>
      <c r="V12" s="14"/>
      <c r="W12" s="17">
        <v>1</v>
      </c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9</v>
      </c>
      <c r="E13" s="17"/>
      <c r="F13" s="17">
        <v>1</v>
      </c>
      <c r="G13" s="15">
        <v>3</v>
      </c>
      <c r="H13" s="14">
        <v>23</v>
      </c>
      <c r="I13" s="17">
        <v>8</v>
      </c>
      <c r="J13" s="17">
        <v>4</v>
      </c>
      <c r="K13" s="6">
        <f t="shared" si="0"/>
        <v>0.17391304347826086</v>
      </c>
      <c r="L13" s="14">
        <v>8</v>
      </c>
      <c r="M13" s="17"/>
      <c r="N13" s="17">
        <v>1</v>
      </c>
      <c r="O13" s="17">
        <v>5</v>
      </c>
      <c r="P13" s="17">
        <v>2</v>
      </c>
      <c r="Q13" s="16">
        <f t="shared" si="1"/>
        <v>0.875</v>
      </c>
      <c r="R13" s="15">
        <v>10</v>
      </c>
      <c r="S13" s="14"/>
      <c r="T13" s="17"/>
      <c r="U13" s="15"/>
      <c r="V13" s="14"/>
      <c r="W13" s="17">
        <v>1</v>
      </c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6</v>
      </c>
      <c r="E14" s="17"/>
      <c r="F14" s="17">
        <v>2</v>
      </c>
      <c r="G14" s="15">
        <v>2</v>
      </c>
      <c r="H14" s="14">
        <v>2</v>
      </c>
      <c r="I14" s="17"/>
      <c r="J14" s="17"/>
      <c r="K14" s="6">
        <f t="shared" si="0"/>
        <v>0</v>
      </c>
      <c r="L14" s="14">
        <v>17</v>
      </c>
      <c r="M14" s="17">
        <v>7</v>
      </c>
      <c r="N14" s="17">
        <v>3</v>
      </c>
      <c r="O14" s="17">
        <v>4</v>
      </c>
      <c r="P14" s="17">
        <v>3</v>
      </c>
      <c r="Q14" s="16">
        <f t="shared" si="1"/>
        <v>1.8235294117647058</v>
      </c>
      <c r="R14" s="15">
        <v>5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6</v>
      </c>
      <c r="I15" s="17">
        <v>3</v>
      </c>
      <c r="J15" s="17"/>
      <c r="K15" s="6">
        <f t="shared" si="0"/>
        <v>0.5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1</v>
      </c>
      <c r="X15" s="15"/>
    </row>
    <row r="16" spans="1:24" ht="15.6" customHeight="1" thickBot="1" x14ac:dyDescent="0.25">
      <c r="A16" s="25">
        <v>7</v>
      </c>
      <c r="B16" s="25" t="s">
        <v>31</v>
      </c>
      <c r="C16" s="13">
        <v>1</v>
      </c>
      <c r="D16" s="14"/>
      <c r="E16" s="17"/>
      <c r="F16" s="17"/>
      <c r="G16" s="15"/>
      <c r="H16" s="14">
        <v>3</v>
      </c>
      <c r="I16" s="17">
        <v>1</v>
      </c>
      <c r="J16" s="17"/>
      <c r="K16" s="6">
        <f t="shared" si="0"/>
        <v>0.33333333333333331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>
        <v>1</v>
      </c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>
        <v>6</v>
      </c>
      <c r="E17" s="17"/>
      <c r="F17" s="17"/>
      <c r="G17" s="15">
        <v>2</v>
      </c>
      <c r="H17" s="14">
        <v>11</v>
      </c>
      <c r="I17" s="17">
        <v>3</v>
      </c>
      <c r="J17" s="17">
        <v>1</v>
      </c>
      <c r="K17" s="6">
        <f t="shared" si="0"/>
        <v>0.18181818181818182</v>
      </c>
      <c r="L17" s="14"/>
      <c r="M17" s="17"/>
      <c r="N17" s="17"/>
      <c r="O17" s="17"/>
      <c r="P17" s="17"/>
      <c r="Q17" s="16" t="e">
        <f t="shared" si="1"/>
        <v>#DIV/0!</v>
      </c>
      <c r="R17" s="15">
        <v>5</v>
      </c>
      <c r="S17" s="14"/>
      <c r="T17" s="17"/>
      <c r="U17" s="15"/>
      <c r="V17" s="14"/>
      <c r="W17" s="17"/>
      <c r="X17" s="15">
        <v>1</v>
      </c>
    </row>
    <row r="18" spans="1:24" ht="15.6" customHeight="1" thickBot="1" x14ac:dyDescent="0.25">
      <c r="A18" s="25">
        <v>9</v>
      </c>
      <c r="B18" s="25" t="s">
        <v>28</v>
      </c>
      <c r="C18" s="13"/>
      <c r="D18" s="14"/>
      <c r="E18" s="17"/>
      <c r="F18" s="17"/>
      <c r="G18" s="15"/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/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6</v>
      </c>
      <c r="E20" s="17"/>
      <c r="F20" s="17">
        <v>2</v>
      </c>
      <c r="G20" s="15">
        <v>2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7</v>
      </c>
      <c r="E21" s="17"/>
      <c r="F21" s="17"/>
      <c r="G21" s="15">
        <v>1</v>
      </c>
      <c r="H21" s="14">
        <v>5</v>
      </c>
      <c r="I21" s="17">
        <v>2</v>
      </c>
      <c r="J21" s="17"/>
      <c r="K21" s="6">
        <f t="shared" si="0"/>
        <v>0.4</v>
      </c>
      <c r="L21" s="14"/>
      <c r="M21" s="17"/>
      <c r="N21" s="17"/>
      <c r="O21" s="17"/>
      <c r="P21" s="17"/>
      <c r="Q21" s="16" t="e">
        <f t="shared" si="1"/>
        <v>#DIV/0!</v>
      </c>
      <c r="R21" s="15">
        <v>5</v>
      </c>
      <c r="S21" s="14">
        <v>53</v>
      </c>
      <c r="T21" s="17">
        <v>17</v>
      </c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47">
        <f t="shared" ref="D24:J24" si="2">SUM(D11:D23)</f>
        <v>38</v>
      </c>
      <c r="E24" s="47">
        <f t="shared" si="2"/>
        <v>0</v>
      </c>
      <c r="F24" s="47">
        <f t="shared" si="2"/>
        <v>5</v>
      </c>
      <c r="G24" s="47">
        <f t="shared" si="2"/>
        <v>10</v>
      </c>
      <c r="H24" s="47">
        <f t="shared" si="2"/>
        <v>58</v>
      </c>
      <c r="I24" s="47">
        <f t="shared" si="2"/>
        <v>19</v>
      </c>
      <c r="J24" s="47">
        <f t="shared" si="2"/>
        <v>6</v>
      </c>
      <c r="K24" s="6">
        <f t="shared" si="0"/>
        <v>0.22413793103448276</v>
      </c>
      <c r="L24" s="44">
        <f>SUM(L11:L23)</f>
        <v>42</v>
      </c>
      <c r="M24" s="44">
        <f>SUM(M11:M23)</f>
        <v>10</v>
      </c>
      <c r="N24" s="44">
        <f>SUM(N11:N23)</f>
        <v>8</v>
      </c>
      <c r="O24" s="44">
        <f>SUM(O11:O23)</f>
        <v>16</v>
      </c>
      <c r="P24" s="44">
        <f>SUM(P11:P23)</f>
        <v>8</v>
      </c>
      <c r="Q24" s="16">
        <f t="shared" si="1"/>
        <v>1.4761904761904763</v>
      </c>
      <c r="R24" s="45">
        <f>SUM(R11:R23)</f>
        <v>30</v>
      </c>
      <c r="S24" s="45">
        <f t="shared" ref="S24:X24" si="3">SUM(S11:S23)</f>
        <v>53</v>
      </c>
      <c r="T24" s="45">
        <f t="shared" si="3"/>
        <v>17</v>
      </c>
      <c r="U24" s="45">
        <f t="shared" si="3"/>
        <v>0</v>
      </c>
      <c r="V24" s="45">
        <f t="shared" si="3"/>
        <v>0</v>
      </c>
      <c r="W24" s="45">
        <f t="shared" si="3"/>
        <v>4</v>
      </c>
      <c r="X24" s="45">
        <f t="shared" si="3"/>
        <v>1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20</v>
      </c>
      <c r="F27" s="81"/>
      <c r="G27" s="81"/>
      <c r="H27" s="81">
        <v>17</v>
      </c>
      <c r="I27" s="81"/>
      <c r="J27" s="81"/>
      <c r="K27" s="81"/>
      <c r="L27" s="81"/>
      <c r="M27" s="81"/>
    </row>
    <row r="28" spans="1:24" ht="20.45" customHeight="1" thickBot="1" x14ac:dyDescent="0.25">
      <c r="B28" s="81" t="s">
        <v>158</v>
      </c>
      <c r="C28" s="81"/>
      <c r="D28" s="81"/>
      <c r="E28" s="81">
        <v>25</v>
      </c>
      <c r="F28" s="81"/>
      <c r="G28" s="81"/>
      <c r="H28" s="81">
        <v>25</v>
      </c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4">
    <mergeCell ref="N1:V2"/>
    <mergeCell ref="B2:K4"/>
    <mergeCell ref="M4:W5"/>
    <mergeCell ref="B6:K7"/>
    <mergeCell ref="D9:G9"/>
    <mergeCell ref="H9:K9"/>
    <mergeCell ref="L9:R9"/>
    <mergeCell ref="S9:U9"/>
    <mergeCell ref="V9:X9"/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A11" sqref="A11:B21"/>
    </sheetView>
  </sheetViews>
  <sheetFormatPr defaultColWidth="8.85546875" defaultRowHeight="12.75" x14ac:dyDescent="0.2"/>
  <cols>
    <col min="1" max="1" width="4.28515625" style="43" customWidth="1"/>
    <col min="2" max="2" width="21.5703125" style="43" customWidth="1"/>
    <col min="3" max="3" width="3.42578125" style="43" customWidth="1"/>
    <col min="4" max="4" width="5" style="43" customWidth="1"/>
    <col min="5" max="5" width="4.140625" style="43" customWidth="1"/>
    <col min="6" max="6" width="3.7109375" style="43" customWidth="1"/>
    <col min="7" max="7" width="5.140625" style="43" customWidth="1"/>
    <col min="8" max="8" width="4.140625" style="43" customWidth="1"/>
    <col min="9" max="9" width="4" style="43" customWidth="1"/>
    <col min="10" max="10" width="4.140625" style="43" customWidth="1"/>
    <col min="11" max="11" width="4.85546875" style="43" customWidth="1"/>
    <col min="12" max="12" width="4.7109375" style="43" customWidth="1"/>
    <col min="13" max="13" width="3.5703125" style="43" customWidth="1"/>
    <col min="14" max="14" width="3.7109375" style="43" customWidth="1"/>
    <col min="15" max="16" width="3.28515625" style="43" customWidth="1"/>
    <col min="17" max="17" width="4.5703125" style="43" customWidth="1"/>
    <col min="18" max="19" width="4.42578125" style="43" customWidth="1"/>
    <col min="20" max="20" width="5.140625" style="43" customWidth="1"/>
    <col min="21" max="21" width="4.7109375" style="43" customWidth="1"/>
    <col min="22" max="22" width="5.28515625" style="43" customWidth="1"/>
    <col min="23" max="23" width="5.7109375" style="43" customWidth="1"/>
    <col min="24" max="24" width="6.140625" style="43" customWidth="1"/>
    <col min="25" max="16384" width="8.85546875" style="43"/>
  </cols>
  <sheetData>
    <row r="1" spans="1:24" ht="13.9" customHeight="1" x14ac:dyDescent="0.2">
      <c r="J1" s="2"/>
      <c r="N1" s="60" t="s">
        <v>34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33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32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/>
      <c r="D11" s="5"/>
      <c r="E11" s="16"/>
      <c r="F11" s="16"/>
      <c r="G11" s="46"/>
      <c r="H11" s="5"/>
      <c r="I11" s="16"/>
      <c r="J11" s="16"/>
      <c r="K11" s="6" t="e">
        <f>(I11-J11)/H11</f>
        <v>#DIV/0!</v>
      </c>
      <c r="L11" s="5"/>
      <c r="M11" s="16"/>
      <c r="N11" s="16"/>
      <c r="O11" s="16"/>
      <c r="P11" s="16"/>
      <c r="Q11" s="16" t="e">
        <f>((M11*3)+(N11*2)+(O11*1)+(P11*0))/L11</f>
        <v>#DIV/0!</v>
      </c>
      <c r="R11" s="6"/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/>
      <c r="D12" s="14"/>
      <c r="E12" s="17"/>
      <c r="F12" s="17"/>
      <c r="G12" s="15"/>
      <c r="H12" s="14"/>
      <c r="I12" s="17"/>
      <c r="J12" s="17"/>
      <c r="K12" s="6" t="e">
        <f t="shared" ref="K12:K24" si="0">(I12-J12)/H12</f>
        <v>#DIV/0!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/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/>
      <c r="D13" s="14"/>
      <c r="E13" s="17"/>
      <c r="F13" s="17"/>
      <c r="G13" s="15"/>
      <c r="H13" s="14"/>
      <c r="I13" s="17"/>
      <c r="J13" s="17"/>
      <c r="K13" s="6" t="e">
        <f t="shared" si="0"/>
        <v>#DIV/0!</v>
      </c>
      <c r="L13" s="14"/>
      <c r="M13" s="17"/>
      <c r="N13" s="17"/>
      <c r="O13" s="17"/>
      <c r="P13" s="17"/>
      <c r="Q13" s="16" t="e">
        <f t="shared" si="1"/>
        <v>#DIV/0!</v>
      </c>
      <c r="R13" s="15"/>
      <c r="S13" s="14"/>
      <c r="T13" s="17"/>
      <c r="U13" s="15"/>
      <c r="V13" s="14"/>
      <c r="W13" s="17"/>
      <c r="X13" s="15"/>
    </row>
    <row r="14" spans="1:24" ht="15.6" customHeight="1" thickBot="1" x14ac:dyDescent="0.25">
      <c r="A14" s="25">
        <v>5</v>
      </c>
      <c r="B14" s="25" t="s">
        <v>37</v>
      </c>
      <c r="C14" s="13"/>
      <c r="D14" s="14"/>
      <c r="E14" s="17"/>
      <c r="F14" s="17"/>
      <c r="G14" s="15"/>
      <c r="H14" s="14"/>
      <c r="I14" s="17"/>
      <c r="J14" s="17"/>
      <c r="K14" s="6" t="e">
        <f t="shared" si="0"/>
        <v>#DIV/0!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/>
      <c r="D15" s="14"/>
      <c r="E15" s="17"/>
      <c r="F15" s="17"/>
      <c r="G15" s="15"/>
      <c r="H15" s="14"/>
      <c r="I15" s="17"/>
      <c r="J15" s="17"/>
      <c r="K15" s="6" t="e">
        <f t="shared" si="0"/>
        <v>#DIV/0!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/>
      <c r="X15" s="15"/>
    </row>
    <row r="16" spans="1:24" ht="15.6" customHeight="1" thickBot="1" x14ac:dyDescent="0.25">
      <c r="A16" s="25">
        <v>7</v>
      </c>
      <c r="B16" s="25" t="s">
        <v>31</v>
      </c>
      <c r="C16" s="13"/>
      <c r="D16" s="14"/>
      <c r="E16" s="17"/>
      <c r="F16" s="17"/>
      <c r="G16" s="15"/>
      <c r="H16" s="14"/>
      <c r="I16" s="17"/>
      <c r="J16" s="17"/>
      <c r="K16" s="6" t="e">
        <f t="shared" si="0"/>
        <v>#DIV/0!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/>
      <c r="X16" s="15"/>
    </row>
    <row r="17" spans="1:24" ht="15.6" customHeight="1" thickBot="1" x14ac:dyDescent="0.25">
      <c r="A17" s="25">
        <v>8</v>
      </c>
      <c r="B17" s="25" t="s">
        <v>27</v>
      </c>
      <c r="C17" s="13"/>
      <c r="D17" s="14"/>
      <c r="E17" s="17"/>
      <c r="F17" s="17"/>
      <c r="G17" s="15"/>
      <c r="H17" s="14"/>
      <c r="I17" s="17"/>
      <c r="J17" s="17"/>
      <c r="K17" s="6" t="e">
        <f t="shared" si="0"/>
        <v>#DIV/0!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9</v>
      </c>
      <c r="B18" s="25" t="s">
        <v>28</v>
      </c>
      <c r="C18" s="13"/>
      <c r="D18" s="14"/>
      <c r="E18" s="17"/>
      <c r="F18" s="17"/>
      <c r="G18" s="15"/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/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/>
      <c r="D20" s="14"/>
      <c r="E20" s="17"/>
      <c r="F20" s="17"/>
      <c r="G20" s="15"/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/>
      <c r="D21" s="14"/>
      <c r="E21" s="17"/>
      <c r="F21" s="17"/>
      <c r="G21" s="15"/>
      <c r="H21" s="14"/>
      <c r="I21" s="17"/>
      <c r="J21" s="17"/>
      <c r="K21" s="6" t="e">
        <f t="shared" si="0"/>
        <v>#DIV/0!</v>
      </c>
      <c r="L21" s="14"/>
      <c r="M21" s="17"/>
      <c r="N21" s="17"/>
      <c r="O21" s="17"/>
      <c r="P21" s="17"/>
      <c r="Q21" s="16" t="e">
        <f t="shared" si="1"/>
        <v>#DIV/0!</v>
      </c>
      <c r="R21" s="15"/>
      <c r="S21" s="14"/>
      <c r="T21" s="17"/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2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47">
        <f t="shared" ref="D24:J24" si="2">SUM(D11:D23)</f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6" t="e">
        <f t="shared" si="0"/>
        <v>#DIV/0!</v>
      </c>
      <c r="L24" s="44">
        <f>SUM(L11:L23)</f>
        <v>0</v>
      </c>
      <c r="M24" s="44">
        <f>SUM(M11:M23)</f>
        <v>0</v>
      </c>
      <c r="N24" s="44">
        <f>SUM(N11:N23)</f>
        <v>0</v>
      </c>
      <c r="O24" s="44">
        <f>SUM(O11:O23)</f>
        <v>0</v>
      </c>
      <c r="P24" s="44">
        <f>SUM(P11:P23)</f>
        <v>0</v>
      </c>
      <c r="Q24" s="16" t="e">
        <f t="shared" si="1"/>
        <v>#DIV/0!</v>
      </c>
      <c r="R24" s="45">
        <f>SUM(R11:R23)</f>
        <v>0</v>
      </c>
      <c r="S24" s="45">
        <f t="shared" ref="S24:X24" si="3">SUM(S11:S23)</f>
        <v>0</v>
      </c>
      <c r="T24" s="45">
        <f t="shared" si="3"/>
        <v>0</v>
      </c>
      <c r="U24" s="45">
        <f t="shared" si="3"/>
        <v>0</v>
      </c>
      <c r="V24" s="45">
        <f t="shared" si="3"/>
        <v>0</v>
      </c>
      <c r="W24" s="45">
        <f t="shared" si="3"/>
        <v>0</v>
      </c>
      <c r="X24" s="45">
        <f t="shared" si="3"/>
        <v>0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24" ht="20.45" customHeight="1" thickBot="1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4">
    <mergeCell ref="N1:V2"/>
    <mergeCell ref="B2:K4"/>
    <mergeCell ref="M4:W5"/>
    <mergeCell ref="B6:K7"/>
    <mergeCell ref="D9:G9"/>
    <mergeCell ref="H9:K9"/>
    <mergeCell ref="L9:R9"/>
    <mergeCell ref="S9:U9"/>
    <mergeCell ref="V9:X9"/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X16" sqref="X16"/>
    </sheetView>
  </sheetViews>
  <sheetFormatPr defaultColWidth="8.85546875" defaultRowHeight="12.75" x14ac:dyDescent="0.2"/>
  <cols>
    <col min="1" max="1" width="4.28515625" style="50" customWidth="1"/>
    <col min="2" max="2" width="21.5703125" style="50" customWidth="1"/>
    <col min="3" max="3" width="3.42578125" style="50" customWidth="1"/>
    <col min="4" max="4" width="5" style="50" customWidth="1"/>
    <col min="5" max="5" width="4.140625" style="50" customWidth="1"/>
    <col min="6" max="6" width="3.7109375" style="50" customWidth="1"/>
    <col min="7" max="7" width="5.140625" style="50" customWidth="1"/>
    <col min="8" max="8" width="4.140625" style="50" customWidth="1"/>
    <col min="9" max="9" width="4" style="50" customWidth="1"/>
    <col min="10" max="10" width="4.140625" style="50" customWidth="1"/>
    <col min="11" max="11" width="4.85546875" style="50" customWidth="1"/>
    <col min="12" max="12" width="4.7109375" style="50" customWidth="1"/>
    <col min="13" max="13" width="3.5703125" style="50" customWidth="1"/>
    <col min="14" max="14" width="3.7109375" style="50" customWidth="1"/>
    <col min="15" max="16" width="3.28515625" style="50" customWidth="1"/>
    <col min="17" max="17" width="4.5703125" style="50" customWidth="1"/>
    <col min="18" max="19" width="4.42578125" style="50" customWidth="1"/>
    <col min="20" max="20" width="5.140625" style="50" customWidth="1"/>
    <col min="21" max="21" width="4.7109375" style="50" customWidth="1"/>
    <col min="22" max="22" width="5.28515625" style="50" customWidth="1"/>
    <col min="23" max="23" width="5.7109375" style="50" customWidth="1"/>
    <col min="24" max="24" width="6.140625" style="50" customWidth="1"/>
    <col min="25" max="16384" width="8.85546875" style="50"/>
  </cols>
  <sheetData>
    <row r="1" spans="1:24" ht="13.9" customHeight="1" x14ac:dyDescent="0.2">
      <c r="J1" s="2"/>
      <c r="N1" s="60" t="s">
        <v>45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46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44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P7" s="83"/>
      <c r="Q7" s="83"/>
      <c r="R7" s="83"/>
      <c r="S7" s="83"/>
      <c r="T7" s="83"/>
      <c r="U7" s="83"/>
      <c r="V7" s="83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9</v>
      </c>
      <c r="E11" s="16">
        <v>1</v>
      </c>
      <c r="F11" s="16">
        <v>1</v>
      </c>
      <c r="G11" s="53">
        <v>6</v>
      </c>
      <c r="H11" s="5">
        <v>1</v>
      </c>
      <c r="I11" s="16"/>
      <c r="J11" s="16"/>
      <c r="K11" s="6">
        <f>(I11-J11)/H11</f>
        <v>0</v>
      </c>
      <c r="L11" s="5">
        <v>10</v>
      </c>
      <c r="M11" s="16">
        <v>8</v>
      </c>
      <c r="N11" s="16">
        <v>2</v>
      </c>
      <c r="O11" s="16"/>
      <c r="P11" s="16"/>
      <c r="Q11" s="16">
        <f>((M11*3)+(N11*2)+(O11*1)+(P11*0))/L11</f>
        <v>2.8</v>
      </c>
      <c r="R11" s="6">
        <v>11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>
        <v>9</v>
      </c>
      <c r="E12" s="17">
        <v>1</v>
      </c>
      <c r="F12" s="17">
        <v>2</v>
      </c>
      <c r="G12" s="15">
        <v>5</v>
      </c>
      <c r="H12" s="14">
        <v>10</v>
      </c>
      <c r="I12" s="17">
        <v>1</v>
      </c>
      <c r="J12" s="17">
        <v>3</v>
      </c>
      <c r="K12" s="6">
        <f t="shared" ref="K12:K24" si="0">(I12-J12)/H12</f>
        <v>-0.2</v>
      </c>
      <c r="L12" s="14">
        <v>1</v>
      </c>
      <c r="M12" s="17"/>
      <c r="N12" s="17"/>
      <c r="O12" s="17">
        <v>1</v>
      </c>
      <c r="P12" s="17"/>
      <c r="Q12" s="16">
        <f t="shared" ref="Q12:Q24" si="1">((M12*3)+(N12*2)+(O12*1)+(P12*0))/L12</f>
        <v>1</v>
      </c>
      <c r="R12" s="15">
        <v>3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10</v>
      </c>
      <c r="E13" s="17"/>
      <c r="F13" s="17">
        <v>2</v>
      </c>
      <c r="G13" s="15">
        <v>5</v>
      </c>
      <c r="H13" s="14">
        <v>34</v>
      </c>
      <c r="I13" s="17">
        <v>12</v>
      </c>
      <c r="J13" s="17">
        <v>6</v>
      </c>
      <c r="K13" s="6">
        <f t="shared" si="0"/>
        <v>0.17647058823529413</v>
      </c>
      <c r="L13" s="14">
        <v>23</v>
      </c>
      <c r="M13" s="17">
        <v>11</v>
      </c>
      <c r="N13" s="17">
        <v>8</v>
      </c>
      <c r="O13" s="17">
        <v>2</v>
      </c>
      <c r="P13" s="17">
        <v>2</v>
      </c>
      <c r="Q13" s="16">
        <f t="shared" si="1"/>
        <v>2.2173913043478262</v>
      </c>
      <c r="R13" s="15">
        <v>8</v>
      </c>
      <c r="S13" s="14"/>
      <c r="T13" s="17"/>
      <c r="U13" s="15"/>
      <c r="V13" s="14"/>
      <c r="W13" s="17">
        <v>2</v>
      </c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6</v>
      </c>
      <c r="E14" s="17"/>
      <c r="F14" s="17"/>
      <c r="G14" s="15">
        <v>2</v>
      </c>
      <c r="H14" s="14"/>
      <c r="I14" s="17"/>
      <c r="J14" s="17"/>
      <c r="K14" s="6" t="e">
        <f t="shared" si="0"/>
        <v>#DIV/0!</v>
      </c>
      <c r="L14" s="14"/>
      <c r="M14" s="17"/>
      <c r="N14" s="17"/>
      <c r="O14" s="17"/>
      <c r="P14" s="17"/>
      <c r="Q14" s="16" t="e">
        <f t="shared" si="1"/>
        <v>#DIV/0!</v>
      </c>
      <c r="R14" s="15">
        <v>8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9</v>
      </c>
      <c r="I15" s="17">
        <v>4</v>
      </c>
      <c r="J15" s="17">
        <v>2</v>
      </c>
      <c r="K15" s="6">
        <f t="shared" si="0"/>
        <v>0.22222222222222221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1</v>
      </c>
      <c r="X15" s="15">
        <v>1</v>
      </c>
    </row>
    <row r="16" spans="1:24" ht="15.6" customHeight="1" thickBot="1" x14ac:dyDescent="0.25">
      <c r="A16" s="25">
        <v>7</v>
      </c>
      <c r="B16" s="25" t="s">
        <v>31</v>
      </c>
      <c r="C16" s="13">
        <v>1</v>
      </c>
      <c r="D16" s="14"/>
      <c r="E16" s="17"/>
      <c r="F16" s="17"/>
      <c r="G16" s="15"/>
      <c r="H16" s="14">
        <v>3</v>
      </c>
      <c r="I16" s="17">
        <v>1</v>
      </c>
      <c r="J16" s="17"/>
      <c r="K16" s="6">
        <f t="shared" si="0"/>
        <v>0.33333333333333331</v>
      </c>
      <c r="L16" s="14"/>
      <c r="M16" s="17"/>
      <c r="N16" s="17"/>
      <c r="O16" s="17"/>
      <c r="P16" s="17"/>
      <c r="Q16" s="16" t="e">
        <f t="shared" si="1"/>
        <v>#DIV/0!</v>
      </c>
      <c r="R16" s="15">
        <v>2</v>
      </c>
      <c r="S16" s="14"/>
      <c r="T16" s="17"/>
      <c r="U16" s="15"/>
      <c r="V16" s="14"/>
      <c r="W16" s="17">
        <v>3</v>
      </c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/>
      <c r="E17" s="17"/>
      <c r="F17" s="17"/>
      <c r="G17" s="15"/>
      <c r="H17" s="14">
        <v>10</v>
      </c>
      <c r="I17" s="17">
        <v>3</v>
      </c>
      <c r="J17" s="17">
        <v>3</v>
      </c>
      <c r="K17" s="6">
        <f t="shared" si="0"/>
        <v>0</v>
      </c>
      <c r="L17" s="14"/>
      <c r="M17" s="17"/>
      <c r="N17" s="17"/>
      <c r="O17" s="17"/>
      <c r="P17" s="17"/>
      <c r="Q17" s="16" t="e">
        <f t="shared" si="1"/>
        <v>#DIV/0!</v>
      </c>
      <c r="R17" s="15">
        <v>2</v>
      </c>
      <c r="S17" s="14"/>
      <c r="T17" s="17"/>
      <c r="U17" s="15"/>
      <c r="V17" s="14"/>
      <c r="W17" s="17">
        <v>2</v>
      </c>
      <c r="X17" s="15"/>
    </row>
    <row r="18" spans="1:24" ht="15.6" customHeight="1" thickBot="1" x14ac:dyDescent="0.25">
      <c r="A18" s="25">
        <v>9</v>
      </c>
      <c r="B18" s="25" t="s">
        <v>28</v>
      </c>
      <c r="C18" s="13"/>
      <c r="D18" s="14"/>
      <c r="E18" s="17"/>
      <c r="F18" s="17"/>
      <c r="G18" s="15"/>
      <c r="H18" s="14"/>
      <c r="I18" s="17"/>
      <c r="J18" s="17"/>
      <c r="K18" s="6" t="e">
        <f t="shared" si="0"/>
        <v>#DIV/0!</v>
      </c>
      <c r="L18" s="14"/>
      <c r="M18" s="17"/>
      <c r="N18" s="17"/>
      <c r="O18" s="17"/>
      <c r="P18" s="17"/>
      <c r="Q18" s="16" t="e">
        <f t="shared" si="1"/>
        <v>#DIV/0!</v>
      </c>
      <c r="R18" s="15">
        <v>1</v>
      </c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/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7</v>
      </c>
      <c r="E20" s="17"/>
      <c r="F20" s="17">
        <v>1</v>
      </c>
      <c r="G20" s="15">
        <v>3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7</v>
      </c>
      <c r="E21" s="17"/>
      <c r="F21" s="17"/>
      <c r="G21" s="15">
        <v>2</v>
      </c>
      <c r="H21" s="14">
        <v>4</v>
      </c>
      <c r="I21" s="17"/>
      <c r="J21" s="17"/>
      <c r="K21" s="6">
        <f t="shared" si="0"/>
        <v>0</v>
      </c>
      <c r="L21" s="14"/>
      <c r="M21" s="17"/>
      <c r="N21" s="17"/>
      <c r="O21" s="17"/>
      <c r="P21" s="17"/>
      <c r="Q21" s="16" t="e">
        <f t="shared" si="1"/>
        <v>#DIV/0!</v>
      </c>
      <c r="R21" s="15">
        <v>10</v>
      </c>
      <c r="S21" s="14">
        <v>65</v>
      </c>
      <c r="T21" s="17">
        <v>21</v>
      </c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9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54">
        <f t="shared" ref="D24:J24" si="2">SUM(D11:D23)</f>
        <v>48</v>
      </c>
      <c r="E24" s="54">
        <f t="shared" si="2"/>
        <v>2</v>
      </c>
      <c r="F24" s="54">
        <f t="shared" si="2"/>
        <v>6</v>
      </c>
      <c r="G24" s="54">
        <f t="shared" si="2"/>
        <v>23</v>
      </c>
      <c r="H24" s="54">
        <f t="shared" si="2"/>
        <v>71</v>
      </c>
      <c r="I24" s="54">
        <f t="shared" si="2"/>
        <v>21</v>
      </c>
      <c r="J24" s="54">
        <f t="shared" si="2"/>
        <v>14</v>
      </c>
      <c r="K24" s="6">
        <f t="shared" si="0"/>
        <v>9.8591549295774641E-2</v>
      </c>
      <c r="L24" s="51">
        <f>SUM(L11:L23)</f>
        <v>34</v>
      </c>
      <c r="M24" s="51">
        <f>SUM(M11:M23)</f>
        <v>19</v>
      </c>
      <c r="N24" s="51">
        <f>SUM(N11:N23)</f>
        <v>10</v>
      </c>
      <c r="O24" s="51">
        <f>SUM(O11:O23)</f>
        <v>3</v>
      </c>
      <c r="P24" s="51">
        <f>SUM(P11:P23)</f>
        <v>2</v>
      </c>
      <c r="Q24" s="16">
        <f t="shared" si="1"/>
        <v>2.3529411764705883</v>
      </c>
      <c r="R24" s="52">
        <f>SUM(R11:R23)</f>
        <v>45</v>
      </c>
      <c r="S24" s="52">
        <f t="shared" ref="S24:X24" si="3">SUM(S11:S23)</f>
        <v>65</v>
      </c>
      <c r="T24" s="52">
        <f t="shared" si="3"/>
        <v>21</v>
      </c>
      <c r="U24" s="52">
        <f t="shared" si="3"/>
        <v>0</v>
      </c>
      <c r="V24" s="52">
        <f t="shared" si="3"/>
        <v>0</v>
      </c>
      <c r="W24" s="52">
        <f t="shared" si="3"/>
        <v>8</v>
      </c>
      <c r="X24" s="52">
        <f t="shared" si="3"/>
        <v>1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25</v>
      </c>
      <c r="F27" s="81"/>
      <c r="G27" s="81"/>
      <c r="H27" s="81">
        <v>25</v>
      </c>
      <c r="I27" s="81"/>
      <c r="J27" s="81"/>
      <c r="K27" s="81"/>
      <c r="L27" s="81"/>
      <c r="M27" s="81"/>
    </row>
    <row r="28" spans="1:24" ht="20.45" customHeight="1" thickBot="1" x14ac:dyDescent="0.25">
      <c r="B28" s="81" t="s">
        <v>47</v>
      </c>
      <c r="C28" s="81"/>
      <c r="D28" s="81"/>
      <c r="E28" s="81">
        <v>18</v>
      </c>
      <c r="F28" s="81"/>
      <c r="G28" s="81"/>
      <c r="H28" s="81">
        <v>22</v>
      </c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5">
    <mergeCell ref="B2:K4"/>
    <mergeCell ref="N1:V2"/>
    <mergeCell ref="M4:W5"/>
    <mergeCell ref="B6:K7"/>
    <mergeCell ref="A24:C24"/>
    <mergeCell ref="S9:U9"/>
    <mergeCell ref="P7:V7"/>
    <mergeCell ref="V9:X9"/>
    <mergeCell ref="D9:G9"/>
    <mergeCell ref="H9:K9"/>
    <mergeCell ref="L9:R9"/>
    <mergeCell ref="B26:D26"/>
    <mergeCell ref="E26:G26"/>
    <mergeCell ref="H26:J26"/>
    <mergeCell ref="K26:M26"/>
    <mergeCell ref="B31:S31"/>
    <mergeCell ref="K27:M27"/>
    <mergeCell ref="E28:G28"/>
    <mergeCell ref="H28:J28"/>
    <mergeCell ref="K28:M28"/>
    <mergeCell ref="B27:D27"/>
    <mergeCell ref="B28:D28"/>
    <mergeCell ref="E27:G27"/>
    <mergeCell ref="H27:J27"/>
    <mergeCell ref="B30:S30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sqref="A1:XFD1048576"/>
    </sheetView>
  </sheetViews>
  <sheetFormatPr defaultColWidth="8.85546875" defaultRowHeight="12.75" x14ac:dyDescent="0.2"/>
  <cols>
    <col min="1" max="1" width="4.28515625" style="50" customWidth="1"/>
    <col min="2" max="2" width="21.5703125" style="50" customWidth="1"/>
    <col min="3" max="3" width="3.42578125" style="50" customWidth="1"/>
    <col min="4" max="4" width="5" style="50" customWidth="1"/>
    <col min="5" max="5" width="4.140625" style="50" customWidth="1"/>
    <col min="6" max="6" width="3.7109375" style="50" customWidth="1"/>
    <col min="7" max="7" width="5.140625" style="50" customWidth="1"/>
    <col min="8" max="8" width="4.140625" style="50" customWidth="1"/>
    <col min="9" max="9" width="4" style="50" customWidth="1"/>
    <col min="10" max="10" width="4.140625" style="50" customWidth="1"/>
    <col min="11" max="11" width="4.85546875" style="50" customWidth="1"/>
    <col min="12" max="12" width="4.7109375" style="50" customWidth="1"/>
    <col min="13" max="13" width="3.5703125" style="50" customWidth="1"/>
    <col min="14" max="14" width="3.7109375" style="50" customWidth="1"/>
    <col min="15" max="16" width="3.28515625" style="50" customWidth="1"/>
    <col min="17" max="17" width="4.5703125" style="50" customWidth="1"/>
    <col min="18" max="19" width="4.42578125" style="50" customWidth="1"/>
    <col min="20" max="20" width="5.140625" style="50" customWidth="1"/>
    <col min="21" max="21" width="4.7109375" style="50" customWidth="1"/>
    <col min="22" max="22" width="5.28515625" style="50" customWidth="1"/>
    <col min="23" max="23" width="5.7109375" style="50" customWidth="1"/>
    <col min="24" max="24" width="6.140625" style="50" customWidth="1"/>
    <col min="25" max="16384" width="8.85546875" style="50"/>
  </cols>
  <sheetData>
    <row r="1" spans="1:24" ht="13.9" customHeight="1" x14ac:dyDescent="0.2">
      <c r="J1" s="2"/>
      <c r="N1" s="60" t="s">
        <v>50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51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49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P7" s="83"/>
      <c r="Q7" s="83"/>
      <c r="R7" s="83"/>
      <c r="S7" s="83"/>
      <c r="T7" s="83"/>
      <c r="U7" s="83"/>
      <c r="V7" s="83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5</v>
      </c>
      <c r="E11" s="16">
        <v>2</v>
      </c>
      <c r="F11" s="16">
        <v>1</v>
      </c>
      <c r="G11" s="53">
        <v>3</v>
      </c>
      <c r="H11" s="5"/>
      <c r="I11" s="16"/>
      <c r="J11" s="16"/>
      <c r="K11" s="6" t="e">
        <f>(I11-J11)/H11</f>
        <v>#DIV/0!</v>
      </c>
      <c r="L11" s="5">
        <v>5</v>
      </c>
      <c r="M11" s="16">
        <v>4</v>
      </c>
      <c r="N11" s="16">
        <v>1</v>
      </c>
      <c r="O11" s="16"/>
      <c r="P11" s="16"/>
      <c r="Q11" s="16">
        <f>((M11*3)+(N11*2)+(O11*1)+(P11*0))/L11</f>
        <v>2.8</v>
      </c>
      <c r="R11" s="6">
        <v>4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>
        <v>4</v>
      </c>
      <c r="E12" s="17"/>
      <c r="F12" s="17">
        <v>1</v>
      </c>
      <c r="G12" s="15">
        <v>2</v>
      </c>
      <c r="H12" s="14"/>
      <c r="I12" s="17"/>
      <c r="J12" s="17"/>
      <c r="K12" s="6" t="e">
        <f t="shared" ref="K12:K24" si="0">(I12-J12)/H12</f>
        <v>#DIV/0!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>
        <v>10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5</v>
      </c>
      <c r="E13" s="17">
        <v>2</v>
      </c>
      <c r="F13" s="17">
        <v>1</v>
      </c>
      <c r="G13" s="15">
        <v>3</v>
      </c>
      <c r="H13" s="14">
        <v>11</v>
      </c>
      <c r="I13" s="17">
        <v>6</v>
      </c>
      <c r="J13" s="17">
        <v>1</v>
      </c>
      <c r="K13" s="6">
        <f t="shared" si="0"/>
        <v>0.45454545454545453</v>
      </c>
      <c r="L13" s="14">
        <v>10</v>
      </c>
      <c r="M13" s="17">
        <v>4</v>
      </c>
      <c r="N13" s="17">
        <v>3</v>
      </c>
      <c r="O13" s="17">
        <v>2</v>
      </c>
      <c r="P13" s="17">
        <v>1</v>
      </c>
      <c r="Q13" s="16">
        <f t="shared" si="1"/>
        <v>2</v>
      </c>
      <c r="R13" s="15">
        <v>6</v>
      </c>
      <c r="S13" s="14"/>
      <c r="T13" s="17"/>
      <c r="U13" s="15"/>
      <c r="V13" s="14"/>
      <c r="W13" s="17">
        <v>1</v>
      </c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2</v>
      </c>
      <c r="E14" s="17"/>
      <c r="F14" s="17"/>
      <c r="G14" s="15">
        <v>0</v>
      </c>
      <c r="H14" s="14"/>
      <c r="I14" s="17"/>
      <c r="J14" s="17"/>
      <c r="K14" s="6" t="e">
        <f t="shared" si="0"/>
        <v>#DIV/0!</v>
      </c>
      <c r="L14" s="14"/>
      <c r="M14" s="17"/>
      <c r="N14" s="17"/>
      <c r="O14" s="17"/>
      <c r="P14" s="17"/>
      <c r="Q14" s="16" t="e">
        <f t="shared" si="1"/>
        <v>#DIV/0!</v>
      </c>
      <c r="R14" s="15"/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2</v>
      </c>
      <c r="I15" s="17">
        <v>1</v>
      </c>
      <c r="J15" s="17"/>
      <c r="K15" s="6">
        <f t="shared" si="0"/>
        <v>0.5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/>
      <c r="X15" s="15"/>
    </row>
    <row r="16" spans="1:24" ht="15.6" customHeight="1" thickBot="1" x14ac:dyDescent="0.25">
      <c r="A16" s="25">
        <v>7</v>
      </c>
      <c r="B16" s="25" t="s">
        <v>31</v>
      </c>
      <c r="C16" s="13">
        <v>1</v>
      </c>
      <c r="D16" s="14"/>
      <c r="E16" s="17"/>
      <c r="F16" s="17"/>
      <c r="G16" s="15"/>
      <c r="H16" s="14">
        <v>4</v>
      </c>
      <c r="I16" s="17">
        <v>3</v>
      </c>
      <c r="J16" s="17">
        <v>1</v>
      </c>
      <c r="K16" s="6">
        <f t="shared" si="0"/>
        <v>0.5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>
        <v>1</v>
      </c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/>
      <c r="E17" s="17"/>
      <c r="F17" s="17"/>
      <c r="G17" s="15"/>
      <c r="H17" s="14">
        <v>15</v>
      </c>
      <c r="I17" s="17">
        <v>11</v>
      </c>
      <c r="J17" s="17">
        <v>1</v>
      </c>
      <c r="K17" s="6">
        <f t="shared" si="0"/>
        <v>0.66666666666666663</v>
      </c>
      <c r="L17" s="14"/>
      <c r="M17" s="17"/>
      <c r="N17" s="17"/>
      <c r="O17" s="17"/>
      <c r="P17" s="17"/>
      <c r="Q17" s="16" t="e">
        <f t="shared" si="1"/>
        <v>#DIV/0!</v>
      </c>
      <c r="R17" s="15">
        <v>1</v>
      </c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9</v>
      </c>
      <c r="B18" s="25" t="s">
        <v>28</v>
      </c>
      <c r="C18" s="13">
        <v>1</v>
      </c>
      <c r="D18" s="14"/>
      <c r="E18" s="17"/>
      <c r="F18" s="17"/>
      <c r="G18" s="15"/>
      <c r="H18" s="14">
        <v>5</v>
      </c>
      <c r="I18" s="17">
        <v>1</v>
      </c>
      <c r="J18" s="17">
        <v>2</v>
      </c>
      <c r="K18" s="6">
        <f t="shared" si="0"/>
        <v>-0.2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>
        <v>1</v>
      </c>
      <c r="D19" s="14">
        <v>3</v>
      </c>
      <c r="E19" s="17">
        <v>1</v>
      </c>
      <c r="F19" s="17">
        <v>1</v>
      </c>
      <c r="G19" s="15">
        <v>2</v>
      </c>
      <c r="H19" s="14">
        <v>1</v>
      </c>
      <c r="I19" s="17"/>
      <c r="J19" s="17">
        <v>1</v>
      </c>
      <c r="K19" s="6">
        <f t="shared" si="0"/>
        <v>-1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1</v>
      </c>
      <c r="E20" s="17"/>
      <c r="F20" s="17"/>
      <c r="G20" s="15"/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28</v>
      </c>
      <c r="E21" s="17">
        <v>5</v>
      </c>
      <c r="F21" s="17">
        <v>1</v>
      </c>
      <c r="G21" s="15">
        <v>24</v>
      </c>
      <c r="H21" s="14">
        <v>3</v>
      </c>
      <c r="I21" s="17">
        <v>2</v>
      </c>
      <c r="J21" s="17">
        <v>1</v>
      </c>
      <c r="K21" s="6">
        <f t="shared" si="0"/>
        <v>0.33333333333333331</v>
      </c>
      <c r="L21" s="14"/>
      <c r="M21" s="17"/>
      <c r="N21" s="17"/>
      <c r="O21" s="17"/>
      <c r="P21" s="17"/>
      <c r="Q21" s="16" t="e">
        <f t="shared" si="1"/>
        <v>#DIV/0!</v>
      </c>
      <c r="R21" s="15">
        <v>3</v>
      </c>
      <c r="S21" s="14">
        <v>37</v>
      </c>
      <c r="T21" s="17">
        <v>21</v>
      </c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9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54">
        <f t="shared" ref="D24:J24" si="2">SUM(D11:D23)</f>
        <v>48</v>
      </c>
      <c r="E24" s="54">
        <f t="shared" si="2"/>
        <v>10</v>
      </c>
      <c r="F24" s="54">
        <f t="shared" si="2"/>
        <v>5</v>
      </c>
      <c r="G24" s="54">
        <f t="shared" si="2"/>
        <v>34</v>
      </c>
      <c r="H24" s="54">
        <f t="shared" si="2"/>
        <v>41</v>
      </c>
      <c r="I24" s="54">
        <f t="shared" si="2"/>
        <v>24</v>
      </c>
      <c r="J24" s="54">
        <f t="shared" si="2"/>
        <v>7</v>
      </c>
      <c r="K24" s="6">
        <f t="shared" si="0"/>
        <v>0.41463414634146339</v>
      </c>
      <c r="L24" s="51">
        <f>SUM(L11:L23)</f>
        <v>15</v>
      </c>
      <c r="M24" s="51">
        <f>SUM(M11:M23)</f>
        <v>8</v>
      </c>
      <c r="N24" s="51">
        <f>SUM(N11:N23)</f>
        <v>4</v>
      </c>
      <c r="O24" s="51">
        <f>SUM(O11:O23)</f>
        <v>2</v>
      </c>
      <c r="P24" s="51">
        <f>SUM(P11:P23)</f>
        <v>1</v>
      </c>
      <c r="Q24" s="16">
        <f t="shared" si="1"/>
        <v>2.2666666666666666</v>
      </c>
      <c r="R24" s="52">
        <f>SUM(R11:R23)</f>
        <v>24</v>
      </c>
      <c r="S24" s="52">
        <f t="shared" ref="S24:X24" si="3">SUM(S11:S23)</f>
        <v>37</v>
      </c>
      <c r="T24" s="52">
        <f t="shared" si="3"/>
        <v>21</v>
      </c>
      <c r="U24" s="52">
        <f t="shared" si="3"/>
        <v>0</v>
      </c>
      <c r="V24" s="52">
        <f t="shared" si="3"/>
        <v>0</v>
      </c>
      <c r="W24" s="52">
        <f t="shared" si="3"/>
        <v>2</v>
      </c>
      <c r="X24" s="52">
        <f t="shared" si="3"/>
        <v>0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25</v>
      </c>
      <c r="F27" s="81"/>
      <c r="G27" s="81"/>
      <c r="H27" s="81">
        <v>25</v>
      </c>
      <c r="I27" s="81"/>
      <c r="J27" s="81"/>
      <c r="K27" s="81"/>
      <c r="L27" s="81"/>
      <c r="M27" s="81"/>
    </row>
    <row r="28" spans="1:24" ht="20.45" customHeight="1" thickBot="1" x14ac:dyDescent="0.25">
      <c r="B28" s="81" t="s">
        <v>48</v>
      </c>
      <c r="C28" s="81"/>
      <c r="D28" s="81"/>
      <c r="E28" s="81">
        <v>9</v>
      </c>
      <c r="F28" s="81"/>
      <c r="G28" s="81"/>
      <c r="H28" s="81">
        <v>12</v>
      </c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5">
    <mergeCell ref="B31:S31"/>
    <mergeCell ref="B30:S30"/>
    <mergeCell ref="N1:V2"/>
    <mergeCell ref="B2:K4"/>
    <mergeCell ref="M4:W5"/>
    <mergeCell ref="B6:K7"/>
    <mergeCell ref="V9:X9"/>
    <mergeCell ref="S9:U9"/>
    <mergeCell ref="A24:C24"/>
    <mergeCell ref="D9:G9"/>
    <mergeCell ref="H9:K9"/>
    <mergeCell ref="L9:R9"/>
    <mergeCell ref="B28:D28"/>
    <mergeCell ref="E28:G28"/>
    <mergeCell ref="H28:J28"/>
    <mergeCell ref="K28:M28"/>
    <mergeCell ref="P7:V7"/>
    <mergeCell ref="B27:D27"/>
    <mergeCell ref="E26:G26"/>
    <mergeCell ref="H26:J26"/>
    <mergeCell ref="K26:M26"/>
    <mergeCell ref="B26:D26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S22" sqref="S22"/>
    </sheetView>
  </sheetViews>
  <sheetFormatPr defaultColWidth="8.85546875" defaultRowHeight="12.75" x14ac:dyDescent="0.2"/>
  <cols>
    <col min="1" max="1" width="4.28515625" style="50" customWidth="1"/>
    <col min="2" max="2" width="21.5703125" style="50" customWidth="1"/>
    <col min="3" max="3" width="3.42578125" style="50" customWidth="1"/>
    <col min="4" max="4" width="5" style="50" customWidth="1"/>
    <col min="5" max="5" width="4.140625" style="50" customWidth="1"/>
    <col min="6" max="6" width="3.7109375" style="50" customWidth="1"/>
    <col min="7" max="7" width="5.140625" style="50" customWidth="1"/>
    <col min="8" max="8" width="4.140625" style="50" customWidth="1"/>
    <col min="9" max="9" width="4" style="50" customWidth="1"/>
    <col min="10" max="10" width="4.140625" style="50" customWidth="1"/>
    <col min="11" max="11" width="4.85546875" style="50" customWidth="1"/>
    <col min="12" max="12" width="4.7109375" style="50" customWidth="1"/>
    <col min="13" max="13" width="3.5703125" style="50" customWidth="1"/>
    <col min="14" max="14" width="3.7109375" style="50" customWidth="1"/>
    <col min="15" max="16" width="3.28515625" style="50" customWidth="1"/>
    <col min="17" max="17" width="4.5703125" style="50" customWidth="1"/>
    <col min="18" max="19" width="4.42578125" style="50" customWidth="1"/>
    <col min="20" max="20" width="5.140625" style="50" customWidth="1"/>
    <col min="21" max="21" width="4.7109375" style="50" customWidth="1"/>
    <col min="22" max="22" width="5.28515625" style="50" customWidth="1"/>
    <col min="23" max="23" width="5.7109375" style="50" customWidth="1"/>
    <col min="24" max="24" width="6.140625" style="50" customWidth="1"/>
    <col min="25" max="16384" width="8.85546875" style="50"/>
  </cols>
  <sheetData>
    <row r="1" spans="1:24" ht="13.9" customHeight="1" x14ac:dyDescent="0.2">
      <c r="J1" s="2"/>
      <c r="N1" s="60" t="s">
        <v>54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55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53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P7" s="83"/>
      <c r="Q7" s="83"/>
      <c r="R7" s="83"/>
      <c r="S7" s="83"/>
      <c r="T7" s="83"/>
      <c r="U7" s="83"/>
      <c r="V7" s="83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13</v>
      </c>
      <c r="E11" s="16">
        <v>3</v>
      </c>
      <c r="F11" s="16"/>
      <c r="G11" s="53">
        <v>10</v>
      </c>
      <c r="H11" s="5">
        <v>3</v>
      </c>
      <c r="I11" s="16"/>
      <c r="J11" s="16">
        <v>1</v>
      </c>
      <c r="K11" s="6">
        <f>(I11-J11)/H11</f>
        <v>-0.33333333333333331</v>
      </c>
      <c r="L11" s="5">
        <v>2</v>
      </c>
      <c r="M11" s="16">
        <v>1</v>
      </c>
      <c r="N11" s="16"/>
      <c r="O11" s="16">
        <v>1</v>
      </c>
      <c r="P11" s="16"/>
      <c r="Q11" s="16">
        <f>((M11*3)+(N11*2)+(O11*1)+(P11*0))/L11</f>
        <v>2</v>
      </c>
      <c r="R11" s="6">
        <v>11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>
        <v>3</v>
      </c>
      <c r="E12" s="17"/>
      <c r="F12" s="17"/>
      <c r="G12" s="15">
        <v>0</v>
      </c>
      <c r="H12" s="14">
        <v>12</v>
      </c>
      <c r="I12" s="17">
        <v>3</v>
      </c>
      <c r="J12" s="17">
        <v>4</v>
      </c>
      <c r="K12" s="6">
        <f t="shared" ref="K12:K24" si="0">(I12-J12)/H12</f>
        <v>-8.3333333333333329E-2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>
        <v>8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5</v>
      </c>
      <c r="E13" s="17"/>
      <c r="F13" s="17">
        <v>1</v>
      </c>
      <c r="G13" s="15">
        <v>2</v>
      </c>
      <c r="H13" s="14">
        <v>23</v>
      </c>
      <c r="I13" s="17">
        <v>5</v>
      </c>
      <c r="J13" s="17">
        <v>4</v>
      </c>
      <c r="K13" s="6">
        <f t="shared" si="0"/>
        <v>4.3478260869565216E-2</v>
      </c>
      <c r="L13" s="14">
        <v>30</v>
      </c>
      <c r="M13" s="17">
        <v>9</v>
      </c>
      <c r="N13" s="17">
        <v>7</v>
      </c>
      <c r="O13" s="17">
        <v>11</v>
      </c>
      <c r="P13" s="17">
        <v>3</v>
      </c>
      <c r="Q13" s="16">
        <f t="shared" si="1"/>
        <v>1.7333333333333334</v>
      </c>
      <c r="R13" s="15">
        <v>8</v>
      </c>
      <c r="S13" s="14"/>
      <c r="T13" s="17"/>
      <c r="U13" s="15"/>
      <c r="V13" s="14"/>
      <c r="W13" s="17">
        <v>1</v>
      </c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7</v>
      </c>
      <c r="E14" s="17"/>
      <c r="F14" s="17"/>
      <c r="G14" s="15">
        <v>4</v>
      </c>
      <c r="H14" s="14">
        <v>1</v>
      </c>
      <c r="I14" s="17"/>
      <c r="J14" s="17">
        <v>1</v>
      </c>
      <c r="K14" s="6">
        <f t="shared" si="0"/>
        <v>-1</v>
      </c>
      <c r="L14" s="14"/>
      <c r="M14" s="17"/>
      <c r="N14" s="17"/>
      <c r="O14" s="17"/>
      <c r="P14" s="17"/>
      <c r="Q14" s="16" t="e">
        <f t="shared" si="1"/>
        <v>#DIV/0!</v>
      </c>
      <c r="R14" s="15">
        <v>7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8</v>
      </c>
      <c r="I15" s="17">
        <v>2</v>
      </c>
      <c r="J15" s="17">
        <v>2</v>
      </c>
      <c r="K15" s="6">
        <f t="shared" si="0"/>
        <v>0</v>
      </c>
      <c r="L15" s="14"/>
      <c r="M15" s="17"/>
      <c r="N15" s="17"/>
      <c r="O15" s="17"/>
      <c r="P15" s="17"/>
      <c r="Q15" s="16" t="e">
        <f t="shared" si="1"/>
        <v>#DIV/0!</v>
      </c>
      <c r="R15" s="15">
        <v>1</v>
      </c>
      <c r="S15" s="14"/>
      <c r="T15" s="17"/>
      <c r="U15" s="15"/>
      <c r="V15" s="14"/>
      <c r="W15" s="17">
        <v>1</v>
      </c>
      <c r="X15" s="15"/>
    </row>
    <row r="16" spans="1:24" ht="15.6" customHeight="1" thickBot="1" x14ac:dyDescent="0.25">
      <c r="A16" s="25">
        <v>7</v>
      </c>
      <c r="B16" s="25" t="s">
        <v>31</v>
      </c>
      <c r="C16" s="13">
        <v>1</v>
      </c>
      <c r="D16" s="14"/>
      <c r="E16" s="17"/>
      <c r="F16" s="17"/>
      <c r="G16" s="15"/>
      <c r="H16" s="14">
        <v>8</v>
      </c>
      <c r="I16" s="17">
        <v>2</v>
      </c>
      <c r="J16" s="17"/>
      <c r="K16" s="6">
        <f t="shared" si="0"/>
        <v>0.25</v>
      </c>
      <c r="L16" s="14"/>
      <c r="M16" s="17"/>
      <c r="N16" s="17"/>
      <c r="O16" s="17"/>
      <c r="P16" s="17"/>
      <c r="Q16" s="16" t="e">
        <f t="shared" si="1"/>
        <v>#DIV/0!</v>
      </c>
      <c r="R16" s="15">
        <v>2</v>
      </c>
      <c r="S16" s="14"/>
      <c r="T16" s="17"/>
      <c r="U16" s="15"/>
      <c r="V16" s="14"/>
      <c r="W16" s="17">
        <v>4</v>
      </c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/>
      <c r="E17" s="17"/>
      <c r="F17" s="17"/>
      <c r="G17" s="15"/>
      <c r="H17" s="14">
        <v>14</v>
      </c>
      <c r="I17" s="17">
        <v>5</v>
      </c>
      <c r="J17" s="17">
        <v>2</v>
      </c>
      <c r="K17" s="6">
        <f t="shared" si="0"/>
        <v>0.21428571428571427</v>
      </c>
      <c r="L17" s="14"/>
      <c r="M17" s="17"/>
      <c r="N17" s="17"/>
      <c r="O17" s="17"/>
      <c r="P17" s="17"/>
      <c r="Q17" s="16" t="e">
        <f t="shared" si="1"/>
        <v>#DIV/0!</v>
      </c>
      <c r="R17" s="15">
        <v>2</v>
      </c>
      <c r="S17" s="14"/>
      <c r="T17" s="17"/>
      <c r="U17" s="15"/>
      <c r="V17" s="14"/>
      <c r="W17" s="17">
        <v>3</v>
      </c>
      <c r="X17" s="15"/>
    </row>
    <row r="18" spans="1:24" ht="15.6" customHeight="1" thickBot="1" x14ac:dyDescent="0.25">
      <c r="A18" s="25">
        <v>9</v>
      </c>
      <c r="B18" s="25" t="s">
        <v>28</v>
      </c>
      <c r="C18" s="13">
        <v>1</v>
      </c>
      <c r="D18" s="14"/>
      <c r="E18" s="17"/>
      <c r="F18" s="17"/>
      <c r="G18" s="15"/>
      <c r="H18" s="14">
        <v>1</v>
      </c>
      <c r="I18" s="17">
        <v>1</v>
      </c>
      <c r="J18" s="17"/>
      <c r="K18" s="6">
        <f t="shared" si="0"/>
        <v>1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/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10</v>
      </c>
      <c r="E20" s="17">
        <v>2</v>
      </c>
      <c r="F20" s="17">
        <v>1</v>
      </c>
      <c r="G20" s="15">
        <v>7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11</v>
      </c>
      <c r="E21" s="17">
        <v>1</v>
      </c>
      <c r="F21" s="17"/>
      <c r="G21" s="15">
        <v>7</v>
      </c>
      <c r="H21" s="14">
        <v>5</v>
      </c>
      <c r="I21" s="17">
        <v>1</v>
      </c>
      <c r="J21" s="17"/>
      <c r="K21" s="6">
        <f t="shared" si="0"/>
        <v>0.2</v>
      </c>
      <c r="L21" s="14"/>
      <c r="M21" s="17"/>
      <c r="N21" s="17"/>
      <c r="O21" s="17"/>
      <c r="P21" s="17"/>
      <c r="Q21" s="16" t="e">
        <f t="shared" si="1"/>
        <v>#DIV/0!</v>
      </c>
      <c r="R21" s="15">
        <v>12</v>
      </c>
      <c r="S21" s="14">
        <v>62</v>
      </c>
      <c r="T21" s="17">
        <v>16</v>
      </c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9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54">
        <f t="shared" ref="D24:J24" si="2">SUM(D11:D23)</f>
        <v>49</v>
      </c>
      <c r="E24" s="54">
        <f t="shared" si="2"/>
        <v>6</v>
      </c>
      <c r="F24" s="54">
        <f t="shared" si="2"/>
        <v>2</v>
      </c>
      <c r="G24" s="54">
        <f t="shared" si="2"/>
        <v>30</v>
      </c>
      <c r="H24" s="54">
        <f t="shared" si="2"/>
        <v>75</v>
      </c>
      <c r="I24" s="54">
        <f t="shared" si="2"/>
        <v>19</v>
      </c>
      <c r="J24" s="54">
        <f t="shared" si="2"/>
        <v>14</v>
      </c>
      <c r="K24" s="6">
        <f t="shared" si="0"/>
        <v>6.6666666666666666E-2</v>
      </c>
      <c r="L24" s="51">
        <f>SUM(L11:L23)</f>
        <v>32</v>
      </c>
      <c r="M24" s="51">
        <f>SUM(M11:M23)</f>
        <v>10</v>
      </c>
      <c r="N24" s="51">
        <f>SUM(N11:N23)</f>
        <v>7</v>
      </c>
      <c r="O24" s="51">
        <f>SUM(O11:O23)</f>
        <v>12</v>
      </c>
      <c r="P24" s="51">
        <f>SUM(P11:P23)</f>
        <v>3</v>
      </c>
      <c r="Q24" s="16">
        <f t="shared" si="1"/>
        <v>1.75</v>
      </c>
      <c r="R24" s="52">
        <f>SUM(R11:R23)</f>
        <v>51</v>
      </c>
      <c r="S24" s="52">
        <f t="shared" ref="S24:X24" si="3">SUM(S11:S23)</f>
        <v>62</v>
      </c>
      <c r="T24" s="52">
        <f t="shared" si="3"/>
        <v>16</v>
      </c>
      <c r="U24" s="52">
        <f t="shared" si="3"/>
        <v>0</v>
      </c>
      <c r="V24" s="52">
        <f t="shared" si="3"/>
        <v>0</v>
      </c>
      <c r="W24" s="52">
        <f t="shared" si="3"/>
        <v>9</v>
      </c>
      <c r="X24" s="52">
        <f t="shared" si="3"/>
        <v>0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25</v>
      </c>
      <c r="F27" s="81"/>
      <c r="G27" s="81"/>
      <c r="H27" s="81">
        <v>25</v>
      </c>
      <c r="I27" s="81"/>
      <c r="J27" s="81"/>
      <c r="K27" s="81"/>
      <c r="L27" s="81"/>
      <c r="M27" s="81"/>
    </row>
    <row r="28" spans="1:24" ht="20.45" customHeight="1" thickBot="1" x14ac:dyDescent="0.25">
      <c r="B28" s="81" t="s">
        <v>52</v>
      </c>
      <c r="C28" s="81"/>
      <c r="D28" s="81"/>
      <c r="E28" s="81">
        <v>14</v>
      </c>
      <c r="F28" s="81"/>
      <c r="G28" s="81"/>
      <c r="H28" s="81">
        <v>22</v>
      </c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5"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  <mergeCell ref="P7:V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M7" sqref="M7:W7"/>
    </sheetView>
  </sheetViews>
  <sheetFormatPr defaultColWidth="8.85546875" defaultRowHeight="12.75" x14ac:dyDescent="0.2"/>
  <cols>
    <col min="1" max="1" width="4.28515625" style="35" customWidth="1"/>
    <col min="2" max="2" width="21.5703125" style="35" customWidth="1"/>
    <col min="3" max="3" width="3.42578125" style="35" customWidth="1"/>
    <col min="4" max="4" width="5" style="35" customWidth="1"/>
    <col min="5" max="5" width="4.140625" style="35" customWidth="1"/>
    <col min="6" max="6" width="3.7109375" style="35" customWidth="1"/>
    <col min="7" max="7" width="5.140625" style="35" customWidth="1"/>
    <col min="8" max="8" width="4.140625" style="35" customWidth="1"/>
    <col min="9" max="9" width="4" style="35" customWidth="1"/>
    <col min="10" max="10" width="4.140625" style="35" customWidth="1"/>
    <col min="11" max="11" width="4.85546875" style="35" customWidth="1"/>
    <col min="12" max="12" width="4.7109375" style="35" customWidth="1"/>
    <col min="13" max="13" width="3.5703125" style="35" customWidth="1"/>
    <col min="14" max="14" width="3.7109375" style="35" customWidth="1"/>
    <col min="15" max="16" width="3.28515625" style="35" customWidth="1"/>
    <col min="17" max="17" width="4.5703125" style="35" customWidth="1"/>
    <col min="18" max="19" width="4.42578125" style="35" customWidth="1"/>
    <col min="20" max="20" width="5.140625" style="35" customWidth="1"/>
    <col min="21" max="21" width="4.7109375" style="35" customWidth="1"/>
    <col min="22" max="22" width="5.28515625" style="35" customWidth="1"/>
    <col min="23" max="23" width="5.7109375" style="35" customWidth="1"/>
    <col min="24" max="24" width="6.140625" style="35" customWidth="1"/>
    <col min="25" max="16384" width="8.85546875" style="35"/>
  </cols>
  <sheetData>
    <row r="1" spans="1:24" ht="13.9" customHeight="1" x14ac:dyDescent="0.2">
      <c r="J1" s="2"/>
      <c r="N1" s="60" t="s">
        <v>57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85" t="s">
        <v>58</v>
      </c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4" ht="13.15" customHeight="1" x14ac:dyDescent="0.2"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4" ht="13.9" customHeight="1" x14ac:dyDescent="0.2">
      <c r="B6" s="60" t="s">
        <v>56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M7" s="90" t="s">
        <v>122</v>
      </c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5</v>
      </c>
      <c r="D11" s="5">
        <v>30</v>
      </c>
      <c r="E11" s="16">
        <v>4</v>
      </c>
      <c r="F11" s="16">
        <v>2</v>
      </c>
      <c r="G11" s="38">
        <v>17</v>
      </c>
      <c r="H11" s="5">
        <v>10</v>
      </c>
      <c r="I11" s="16">
        <v>0</v>
      </c>
      <c r="J11" s="16">
        <v>1</v>
      </c>
      <c r="K11" s="6">
        <f>(I11-J11)/H11</f>
        <v>-0.1</v>
      </c>
      <c r="L11" s="5">
        <v>52</v>
      </c>
      <c r="M11" s="16">
        <v>32</v>
      </c>
      <c r="N11" s="16">
        <v>12</v>
      </c>
      <c r="O11" s="16">
        <v>8</v>
      </c>
      <c r="P11" s="16"/>
      <c r="Q11" s="16">
        <f>((M11*3)+(N11*2)+(O11*1)+(P11*0))/L11</f>
        <v>2.4615384615384617</v>
      </c>
      <c r="R11" s="6">
        <v>56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5</v>
      </c>
      <c r="D12" s="14">
        <v>37</v>
      </c>
      <c r="E12" s="17">
        <v>6</v>
      </c>
      <c r="F12" s="17">
        <v>5</v>
      </c>
      <c r="G12" s="15">
        <v>20</v>
      </c>
      <c r="H12" s="14">
        <v>25</v>
      </c>
      <c r="I12" s="17">
        <v>5</v>
      </c>
      <c r="J12" s="17">
        <v>4</v>
      </c>
      <c r="K12" s="6">
        <f t="shared" ref="K12:K24" si="0">(I12-J12)/H12</f>
        <v>0.04</v>
      </c>
      <c r="L12" s="14">
        <v>1</v>
      </c>
      <c r="M12" s="17"/>
      <c r="N12" s="17"/>
      <c r="O12" s="17">
        <v>1</v>
      </c>
      <c r="P12" s="17"/>
      <c r="Q12" s="16">
        <f t="shared" ref="Q12:Q24" si="1">((M12*3)+(N12*2)+(O12*1)+(P12*0))/L12</f>
        <v>1</v>
      </c>
      <c r="R12" s="15">
        <v>29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5</v>
      </c>
      <c r="D13" s="14">
        <v>43</v>
      </c>
      <c r="E13" s="17">
        <v>5</v>
      </c>
      <c r="F13" s="17">
        <v>8</v>
      </c>
      <c r="G13" s="15">
        <v>24</v>
      </c>
      <c r="H13" s="14">
        <v>108</v>
      </c>
      <c r="I13" s="17">
        <v>41</v>
      </c>
      <c r="J13" s="17">
        <v>19</v>
      </c>
      <c r="K13" s="6">
        <f t="shared" si="0"/>
        <v>0.20370370370370369</v>
      </c>
      <c r="L13" s="14">
        <v>93</v>
      </c>
      <c r="M13" s="17">
        <v>39</v>
      </c>
      <c r="N13" s="17">
        <v>26</v>
      </c>
      <c r="O13" s="17">
        <v>21</v>
      </c>
      <c r="P13" s="17">
        <v>6</v>
      </c>
      <c r="Q13" s="16">
        <f t="shared" si="1"/>
        <v>2.043010752688172</v>
      </c>
      <c r="R13" s="15">
        <v>56</v>
      </c>
      <c r="S13" s="14"/>
      <c r="T13" s="17"/>
      <c r="U13" s="15"/>
      <c r="V13" s="14"/>
      <c r="W13" s="17">
        <v>3</v>
      </c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5</v>
      </c>
      <c r="D14" s="14">
        <v>35</v>
      </c>
      <c r="E14" s="17">
        <v>3</v>
      </c>
      <c r="F14" s="17">
        <v>7</v>
      </c>
      <c r="G14" s="15">
        <v>16</v>
      </c>
      <c r="H14" s="14">
        <v>3</v>
      </c>
      <c r="I14" s="17">
        <v>0</v>
      </c>
      <c r="J14" s="17">
        <v>1</v>
      </c>
      <c r="K14" s="6">
        <f t="shared" si="0"/>
        <v>-0.33333333333333331</v>
      </c>
      <c r="L14" s="14"/>
      <c r="M14" s="17"/>
      <c r="N14" s="17"/>
      <c r="O14" s="17"/>
      <c r="P14" s="17"/>
      <c r="Q14" s="16" t="e">
        <f t="shared" si="1"/>
        <v>#DIV/0!</v>
      </c>
      <c r="R14" s="15">
        <v>11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5</v>
      </c>
      <c r="D15" s="14"/>
      <c r="E15" s="17"/>
      <c r="F15" s="17"/>
      <c r="G15" s="15"/>
      <c r="H15" s="14">
        <v>46</v>
      </c>
      <c r="I15" s="17">
        <v>22</v>
      </c>
      <c r="J15" s="17">
        <v>10</v>
      </c>
      <c r="K15" s="6">
        <f t="shared" si="0"/>
        <v>0.2608695652173913</v>
      </c>
      <c r="L15" s="14"/>
      <c r="M15" s="17"/>
      <c r="N15" s="17"/>
      <c r="O15" s="17"/>
      <c r="P15" s="17"/>
      <c r="Q15" s="16" t="e">
        <f t="shared" si="1"/>
        <v>#DIV/0!</v>
      </c>
      <c r="R15" s="15">
        <v>5</v>
      </c>
      <c r="S15" s="14"/>
      <c r="T15" s="17"/>
      <c r="U15" s="15"/>
      <c r="V15" s="14"/>
      <c r="W15" s="17">
        <v>6</v>
      </c>
      <c r="X15" s="15"/>
    </row>
    <row r="16" spans="1:24" ht="15.6" customHeight="1" thickBot="1" x14ac:dyDescent="0.25">
      <c r="A16" s="25">
        <v>7</v>
      </c>
      <c r="B16" s="25" t="s">
        <v>31</v>
      </c>
      <c r="C16" s="13">
        <v>5</v>
      </c>
      <c r="D16" s="14"/>
      <c r="E16" s="17"/>
      <c r="F16" s="17"/>
      <c r="G16" s="15"/>
      <c r="H16" s="14">
        <v>14</v>
      </c>
      <c r="I16" s="17">
        <v>4</v>
      </c>
      <c r="J16" s="17">
        <v>3</v>
      </c>
      <c r="K16" s="6">
        <f t="shared" si="0"/>
        <v>7.1428571428571425E-2</v>
      </c>
      <c r="L16" s="14"/>
      <c r="M16" s="17"/>
      <c r="N16" s="17"/>
      <c r="O16" s="17"/>
      <c r="P16" s="17"/>
      <c r="Q16" s="16" t="e">
        <f t="shared" si="1"/>
        <v>#DIV/0!</v>
      </c>
      <c r="R16" s="15">
        <v>1</v>
      </c>
      <c r="S16" s="14"/>
      <c r="T16" s="17"/>
      <c r="U16" s="15"/>
      <c r="V16" s="14"/>
      <c r="W16" s="17">
        <v>6</v>
      </c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5</v>
      </c>
      <c r="D17" s="14"/>
      <c r="E17" s="17"/>
      <c r="F17" s="17"/>
      <c r="G17" s="15"/>
      <c r="H17" s="14">
        <v>71</v>
      </c>
      <c r="I17" s="17">
        <v>31</v>
      </c>
      <c r="J17" s="17">
        <v>10</v>
      </c>
      <c r="K17" s="6">
        <f t="shared" si="0"/>
        <v>0.29577464788732394</v>
      </c>
      <c r="L17" s="14"/>
      <c r="M17" s="17"/>
      <c r="N17" s="17"/>
      <c r="O17" s="17"/>
      <c r="P17" s="17"/>
      <c r="Q17" s="16" t="e">
        <f t="shared" si="1"/>
        <v>#DIV/0!</v>
      </c>
      <c r="R17" s="15">
        <v>7</v>
      </c>
      <c r="S17" s="14"/>
      <c r="T17" s="17"/>
      <c r="U17" s="15"/>
      <c r="V17" s="14"/>
      <c r="W17" s="17">
        <v>8</v>
      </c>
      <c r="X17" s="15"/>
    </row>
    <row r="18" spans="1:24" ht="15.6" customHeight="1" thickBot="1" x14ac:dyDescent="0.25">
      <c r="A18" s="25">
        <v>9</v>
      </c>
      <c r="B18" s="25" t="s">
        <v>28</v>
      </c>
      <c r="C18" s="13">
        <v>4</v>
      </c>
      <c r="D18" s="14"/>
      <c r="E18" s="17"/>
      <c r="F18" s="17"/>
      <c r="G18" s="15"/>
      <c r="H18" s="14">
        <v>19</v>
      </c>
      <c r="I18" s="17">
        <v>7</v>
      </c>
      <c r="J18" s="17">
        <v>3</v>
      </c>
      <c r="K18" s="6">
        <f t="shared" si="0"/>
        <v>0.21052631578947367</v>
      </c>
      <c r="L18" s="14">
        <v>2</v>
      </c>
      <c r="M18" s="17">
        <v>1</v>
      </c>
      <c r="N18" s="17"/>
      <c r="O18" s="17">
        <v>1</v>
      </c>
      <c r="P18" s="17"/>
      <c r="Q18" s="16">
        <f t="shared" si="1"/>
        <v>2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>
        <v>3</v>
      </c>
      <c r="D19" s="14">
        <v>2</v>
      </c>
      <c r="E19" s="17"/>
      <c r="F19" s="17"/>
      <c r="G19" s="15">
        <v>1</v>
      </c>
      <c r="H19" s="14">
        <v>4</v>
      </c>
      <c r="I19" s="17">
        <v>1</v>
      </c>
      <c r="J19" s="17"/>
      <c r="K19" s="6">
        <f t="shared" si="0"/>
        <v>0.25</v>
      </c>
      <c r="L19" s="14"/>
      <c r="M19" s="17"/>
      <c r="N19" s="17"/>
      <c r="O19" s="17"/>
      <c r="P19" s="17"/>
      <c r="Q19" s="16" t="e">
        <f t="shared" si="1"/>
        <v>#DIV/0!</v>
      </c>
      <c r="R19" s="15">
        <v>2</v>
      </c>
      <c r="S19" s="14"/>
      <c r="T19" s="17"/>
      <c r="U19" s="15"/>
      <c r="V19" s="14"/>
      <c r="W19" s="17">
        <v>1</v>
      </c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5</v>
      </c>
      <c r="D20" s="14">
        <v>36</v>
      </c>
      <c r="E20" s="17">
        <v>5</v>
      </c>
      <c r="F20" s="17">
        <v>6</v>
      </c>
      <c r="G20" s="15">
        <v>20</v>
      </c>
      <c r="H20" s="14">
        <v>1</v>
      </c>
      <c r="I20" s="17"/>
      <c r="J20" s="17"/>
      <c r="K20" s="6">
        <f t="shared" si="0"/>
        <v>0</v>
      </c>
      <c r="L20" s="14"/>
      <c r="M20" s="17"/>
      <c r="N20" s="17"/>
      <c r="O20" s="17"/>
      <c r="P20" s="17"/>
      <c r="Q20" s="16" t="e">
        <f t="shared" si="1"/>
        <v>#DIV/0!</v>
      </c>
      <c r="R20" s="15">
        <v>4</v>
      </c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5</v>
      </c>
      <c r="D21" s="14">
        <v>52</v>
      </c>
      <c r="E21" s="17">
        <v>10</v>
      </c>
      <c r="F21" s="17">
        <v>2</v>
      </c>
      <c r="G21" s="15">
        <v>31</v>
      </c>
      <c r="H21" s="14">
        <v>29</v>
      </c>
      <c r="I21" s="17">
        <v>6</v>
      </c>
      <c r="J21" s="17"/>
      <c r="K21" s="6">
        <f t="shared" si="0"/>
        <v>0.20689655172413793</v>
      </c>
      <c r="L21" s="14"/>
      <c r="M21" s="17"/>
      <c r="N21" s="17"/>
      <c r="O21" s="17"/>
      <c r="P21" s="17"/>
      <c r="Q21" s="16" t="e">
        <f t="shared" si="1"/>
        <v>#DIV/0!</v>
      </c>
      <c r="R21" s="15">
        <v>25</v>
      </c>
      <c r="S21" s="14">
        <v>295</v>
      </c>
      <c r="T21" s="17">
        <v>106</v>
      </c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34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23">
        <f t="shared" ref="D24:J24" si="2">SUM(D11:D23)</f>
        <v>235</v>
      </c>
      <c r="E24" s="23">
        <f t="shared" si="2"/>
        <v>33</v>
      </c>
      <c r="F24" s="23">
        <f t="shared" si="2"/>
        <v>30</v>
      </c>
      <c r="G24" s="23">
        <f t="shared" si="2"/>
        <v>129</v>
      </c>
      <c r="H24" s="23">
        <f t="shared" si="2"/>
        <v>330</v>
      </c>
      <c r="I24" s="23">
        <f t="shared" si="2"/>
        <v>117</v>
      </c>
      <c r="J24" s="23">
        <f t="shared" si="2"/>
        <v>51</v>
      </c>
      <c r="K24" s="6">
        <f t="shared" si="0"/>
        <v>0.2</v>
      </c>
      <c r="L24" s="36">
        <f>SUM(L11:L23)</f>
        <v>148</v>
      </c>
      <c r="M24" s="36">
        <f>SUM(M11:M23)</f>
        <v>72</v>
      </c>
      <c r="N24" s="36">
        <f>SUM(N11:N23)</f>
        <v>38</v>
      </c>
      <c r="O24" s="36">
        <f>SUM(O11:O23)</f>
        <v>31</v>
      </c>
      <c r="P24" s="36">
        <f>SUM(P11:P23)</f>
        <v>6</v>
      </c>
      <c r="Q24" s="16">
        <f t="shared" si="1"/>
        <v>2.1824324324324325</v>
      </c>
      <c r="R24" s="37">
        <f>SUM(R11:R23)</f>
        <v>196</v>
      </c>
      <c r="S24" s="37">
        <f t="shared" ref="S24:X24" si="3">SUM(S11:S23)</f>
        <v>295</v>
      </c>
      <c r="T24" s="37">
        <f t="shared" si="3"/>
        <v>106</v>
      </c>
      <c r="U24" s="37">
        <f t="shared" si="3"/>
        <v>0</v>
      </c>
      <c r="V24" s="37">
        <f t="shared" si="3"/>
        <v>0</v>
      </c>
      <c r="W24" s="37">
        <f t="shared" si="3"/>
        <v>24</v>
      </c>
      <c r="X24" s="37">
        <f t="shared" si="3"/>
        <v>0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91"/>
      <c r="N26" s="82">
        <v>4</v>
      </c>
      <c r="O26" s="82"/>
      <c r="P26" s="82"/>
      <c r="Q26" s="82">
        <v>5</v>
      </c>
      <c r="R26" s="82"/>
      <c r="S26" s="82"/>
    </row>
    <row r="27" spans="1:24" ht="21" customHeight="1" thickBot="1" x14ac:dyDescent="0.25">
      <c r="B27" s="81" t="s">
        <v>24</v>
      </c>
      <c r="C27" s="81"/>
      <c r="D27" s="81"/>
      <c r="E27" s="89" t="s">
        <v>60</v>
      </c>
      <c r="F27" s="81"/>
      <c r="G27" s="81"/>
      <c r="H27" s="89" t="s">
        <v>60</v>
      </c>
      <c r="I27" s="81"/>
      <c r="J27" s="81"/>
      <c r="K27" s="89" t="s">
        <v>60</v>
      </c>
      <c r="L27" s="81"/>
      <c r="M27" s="92"/>
      <c r="N27" s="89" t="s">
        <v>64</v>
      </c>
      <c r="O27" s="81"/>
      <c r="P27" s="81"/>
      <c r="Q27" s="89" t="s">
        <v>60</v>
      </c>
      <c r="R27" s="81"/>
      <c r="S27" s="81"/>
    </row>
    <row r="28" spans="1:24" ht="20.45" customHeight="1" thickBot="1" x14ac:dyDescent="0.25">
      <c r="B28" s="87" t="s">
        <v>59</v>
      </c>
      <c r="C28" s="88"/>
      <c r="D28" s="88"/>
      <c r="E28" s="89" t="s">
        <v>62</v>
      </c>
      <c r="F28" s="81"/>
      <c r="G28" s="81"/>
      <c r="H28" s="89" t="s">
        <v>61</v>
      </c>
      <c r="I28" s="81"/>
      <c r="J28" s="81"/>
      <c r="K28" s="89" t="s">
        <v>63</v>
      </c>
      <c r="L28" s="81"/>
      <c r="M28" s="92"/>
      <c r="N28" s="89" t="s">
        <v>60</v>
      </c>
      <c r="O28" s="81"/>
      <c r="P28" s="81"/>
      <c r="Q28" s="89" t="s">
        <v>65</v>
      </c>
      <c r="R28" s="81"/>
      <c r="S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31">
    <mergeCell ref="M7:W7"/>
    <mergeCell ref="K26:M26"/>
    <mergeCell ref="B26:D26"/>
    <mergeCell ref="H28:J28"/>
    <mergeCell ref="K28:M28"/>
    <mergeCell ref="B27:D27"/>
    <mergeCell ref="E27:G27"/>
    <mergeCell ref="H27:J27"/>
    <mergeCell ref="K27:M27"/>
    <mergeCell ref="N26:P26"/>
    <mergeCell ref="N27:P27"/>
    <mergeCell ref="N28:P28"/>
    <mergeCell ref="Q26:S26"/>
    <mergeCell ref="Q27:S27"/>
    <mergeCell ref="Q28:S28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L12" sqref="L12:P12"/>
    </sheetView>
  </sheetViews>
  <sheetFormatPr defaultColWidth="8.85546875" defaultRowHeight="12.75" x14ac:dyDescent="0.2"/>
  <cols>
    <col min="1" max="1" width="4.28515625" style="50" customWidth="1"/>
    <col min="2" max="2" width="21.5703125" style="50" customWidth="1"/>
    <col min="3" max="3" width="3.42578125" style="50" customWidth="1"/>
    <col min="4" max="4" width="5" style="50" customWidth="1"/>
    <col min="5" max="5" width="4.140625" style="50" customWidth="1"/>
    <col min="6" max="6" width="3.7109375" style="50" customWidth="1"/>
    <col min="7" max="7" width="5.140625" style="50" customWidth="1"/>
    <col min="8" max="8" width="4.140625" style="50" customWidth="1"/>
    <col min="9" max="9" width="4" style="50" customWidth="1"/>
    <col min="10" max="10" width="4.140625" style="50" customWidth="1"/>
    <col min="11" max="11" width="4.85546875" style="50" customWidth="1"/>
    <col min="12" max="12" width="4.7109375" style="50" customWidth="1"/>
    <col min="13" max="13" width="3.5703125" style="50" customWidth="1"/>
    <col min="14" max="14" width="3.7109375" style="50" customWidth="1"/>
    <col min="15" max="16" width="3.28515625" style="50" customWidth="1"/>
    <col min="17" max="17" width="4.5703125" style="50" customWidth="1"/>
    <col min="18" max="19" width="4.42578125" style="50" customWidth="1"/>
    <col min="20" max="20" width="5.140625" style="50" customWidth="1"/>
    <col min="21" max="21" width="4.7109375" style="50" customWidth="1"/>
    <col min="22" max="22" width="5.28515625" style="50" customWidth="1"/>
    <col min="23" max="23" width="5.7109375" style="50" customWidth="1"/>
    <col min="24" max="24" width="6.140625" style="50" customWidth="1"/>
    <col min="25" max="16384" width="8.85546875" style="50"/>
  </cols>
  <sheetData>
    <row r="1" spans="1:24" ht="13.9" customHeight="1" x14ac:dyDescent="0.2">
      <c r="J1" s="2"/>
      <c r="N1" s="60" t="s">
        <v>67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68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66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P7" s="83"/>
      <c r="Q7" s="83"/>
      <c r="R7" s="83"/>
      <c r="S7" s="83"/>
      <c r="T7" s="83"/>
      <c r="U7" s="83"/>
      <c r="V7" s="83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9</v>
      </c>
      <c r="E11" s="16">
        <v>2</v>
      </c>
      <c r="F11" s="16">
        <v>2</v>
      </c>
      <c r="G11" s="53">
        <v>5</v>
      </c>
      <c r="H11" s="5">
        <v>1</v>
      </c>
      <c r="I11" s="16"/>
      <c r="J11" s="16"/>
      <c r="K11" s="6">
        <f>(I11-J11)/H11</f>
        <v>0</v>
      </c>
      <c r="L11" s="5">
        <v>8</v>
      </c>
      <c r="M11" s="16">
        <v>4</v>
      </c>
      <c r="N11" s="16">
        <v>2</v>
      </c>
      <c r="O11" s="16">
        <v>1</v>
      </c>
      <c r="P11" s="16">
        <v>1</v>
      </c>
      <c r="Q11" s="16">
        <f>((M11*3)+(N11*2)+(O11*1)+(P11*0))/L11</f>
        <v>2.125</v>
      </c>
      <c r="R11" s="6">
        <v>12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/>
      <c r="D12" s="14"/>
      <c r="E12" s="17"/>
      <c r="F12" s="17"/>
      <c r="G12" s="15"/>
      <c r="H12" s="14"/>
      <c r="I12" s="17"/>
      <c r="J12" s="17"/>
      <c r="K12" s="6" t="e">
        <f t="shared" ref="K12:K24" si="0">(I12-J12)/H12</f>
        <v>#DIV/0!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/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7</v>
      </c>
      <c r="E13" s="17"/>
      <c r="F13" s="17">
        <v>3</v>
      </c>
      <c r="G13" s="15">
        <v>4</v>
      </c>
      <c r="H13" s="14">
        <v>13</v>
      </c>
      <c r="I13" s="17">
        <v>6</v>
      </c>
      <c r="J13" s="17">
        <v>3</v>
      </c>
      <c r="K13" s="6">
        <f t="shared" si="0"/>
        <v>0.23076923076923078</v>
      </c>
      <c r="L13" s="14">
        <v>11</v>
      </c>
      <c r="M13" s="17">
        <v>4</v>
      </c>
      <c r="N13" s="17">
        <v>2</v>
      </c>
      <c r="O13" s="17">
        <v>2</v>
      </c>
      <c r="P13" s="17">
        <v>3</v>
      </c>
      <c r="Q13" s="16">
        <f t="shared" si="1"/>
        <v>1.6363636363636365</v>
      </c>
      <c r="R13" s="15">
        <v>7</v>
      </c>
      <c r="S13" s="14"/>
      <c r="T13" s="17"/>
      <c r="U13" s="15"/>
      <c r="V13" s="14"/>
      <c r="W13" s="17">
        <v>2</v>
      </c>
      <c r="X13" s="15">
        <v>1</v>
      </c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5</v>
      </c>
      <c r="E14" s="17"/>
      <c r="F14" s="17">
        <v>1</v>
      </c>
      <c r="G14" s="15">
        <v>3</v>
      </c>
      <c r="H14" s="14"/>
      <c r="I14" s="17"/>
      <c r="J14" s="17"/>
      <c r="K14" s="6" t="e">
        <f t="shared" si="0"/>
        <v>#DIV/0!</v>
      </c>
      <c r="L14" s="14"/>
      <c r="M14" s="17"/>
      <c r="N14" s="17"/>
      <c r="O14" s="17"/>
      <c r="P14" s="17"/>
      <c r="Q14" s="16" t="e">
        <f t="shared" si="1"/>
        <v>#DIV/0!</v>
      </c>
      <c r="R14" s="15">
        <v>1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/>
      <c r="D15" s="14"/>
      <c r="E15" s="17"/>
      <c r="F15" s="17"/>
      <c r="G15" s="15"/>
      <c r="H15" s="14"/>
      <c r="I15" s="17"/>
      <c r="J15" s="17"/>
      <c r="K15" s="6" t="e">
        <f t="shared" si="0"/>
        <v>#DIV/0!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/>
      <c r="X15" s="15"/>
    </row>
    <row r="16" spans="1:24" ht="15.6" customHeight="1" thickBot="1" x14ac:dyDescent="0.25">
      <c r="A16" s="25">
        <v>7</v>
      </c>
      <c r="B16" s="25" t="s">
        <v>31</v>
      </c>
      <c r="C16" s="13">
        <v>1</v>
      </c>
      <c r="D16" s="14"/>
      <c r="E16" s="17"/>
      <c r="F16" s="17"/>
      <c r="G16" s="15"/>
      <c r="H16" s="14">
        <v>3</v>
      </c>
      <c r="I16" s="17"/>
      <c r="J16" s="17"/>
      <c r="K16" s="6">
        <f t="shared" si="0"/>
        <v>0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/>
      <c r="W16" s="17">
        <v>3</v>
      </c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>
        <v>7</v>
      </c>
      <c r="E17" s="17"/>
      <c r="F17" s="17">
        <v>2</v>
      </c>
      <c r="G17" s="15">
        <v>5</v>
      </c>
      <c r="H17" s="14">
        <v>12</v>
      </c>
      <c r="I17" s="17">
        <v>6</v>
      </c>
      <c r="J17" s="17"/>
      <c r="K17" s="6">
        <f t="shared" si="0"/>
        <v>0.5</v>
      </c>
      <c r="L17" s="14"/>
      <c r="M17" s="17"/>
      <c r="N17" s="17"/>
      <c r="O17" s="17"/>
      <c r="P17" s="17"/>
      <c r="Q17" s="16" t="e">
        <f t="shared" si="1"/>
        <v>#DIV/0!</v>
      </c>
      <c r="R17" s="15">
        <v>3</v>
      </c>
      <c r="S17" s="14"/>
      <c r="T17" s="17"/>
      <c r="U17" s="15"/>
      <c r="V17" s="14"/>
      <c r="W17" s="17">
        <v>1</v>
      </c>
      <c r="X17" s="15"/>
    </row>
    <row r="18" spans="1:24" ht="15.6" customHeight="1" thickBot="1" x14ac:dyDescent="0.25">
      <c r="A18" s="25">
        <v>9</v>
      </c>
      <c r="B18" s="25" t="s">
        <v>28</v>
      </c>
      <c r="C18" s="13">
        <v>1</v>
      </c>
      <c r="D18" s="14"/>
      <c r="E18" s="17"/>
      <c r="F18" s="17"/>
      <c r="G18" s="15"/>
      <c r="H18" s="14">
        <v>6</v>
      </c>
      <c r="I18" s="17">
        <v>3</v>
      </c>
      <c r="J18" s="17"/>
      <c r="K18" s="6">
        <f t="shared" si="0"/>
        <v>0.5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>
        <v>1</v>
      </c>
      <c r="X18" s="15"/>
    </row>
    <row r="19" spans="1:24" ht="15.6" customHeight="1" thickBot="1" x14ac:dyDescent="0.25">
      <c r="A19" s="25">
        <v>10</v>
      </c>
      <c r="B19" s="25" t="s">
        <v>38</v>
      </c>
      <c r="C19" s="13">
        <v>1</v>
      </c>
      <c r="D19" s="14"/>
      <c r="E19" s="17"/>
      <c r="F19" s="17"/>
      <c r="G19" s="15"/>
      <c r="H19" s="14">
        <v>4</v>
      </c>
      <c r="I19" s="17">
        <v>3</v>
      </c>
      <c r="J19" s="17"/>
      <c r="K19" s="6">
        <f t="shared" si="0"/>
        <v>0.75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>
        <v>1</v>
      </c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4</v>
      </c>
      <c r="E20" s="17"/>
      <c r="F20" s="17">
        <v>1</v>
      </c>
      <c r="G20" s="15">
        <v>2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17</v>
      </c>
      <c r="E21" s="17">
        <v>2</v>
      </c>
      <c r="F21" s="17">
        <v>1</v>
      </c>
      <c r="G21" s="15">
        <v>14</v>
      </c>
      <c r="H21" s="14">
        <v>6</v>
      </c>
      <c r="I21" s="17">
        <v>3</v>
      </c>
      <c r="J21" s="17"/>
      <c r="K21" s="6">
        <f t="shared" si="0"/>
        <v>0.5</v>
      </c>
      <c r="L21" s="14"/>
      <c r="M21" s="17"/>
      <c r="N21" s="17"/>
      <c r="O21" s="17"/>
      <c r="P21" s="17"/>
      <c r="Q21" s="16" t="e">
        <f t="shared" si="1"/>
        <v>#DIV/0!</v>
      </c>
      <c r="R21" s="15">
        <v>5</v>
      </c>
      <c r="S21" s="14">
        <v>35</v>
      </c>
      <c r="T21" s="17">
        <v>17</v>
      </c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9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54">
        <f t="shared" ref="D24:J24" si="2">SUM(D11:D23)</f>
        <v>49</v>
      </c>
      <c r="E24" s="54">
        <f t="shared" si="2"/>
        <v>4</v>
      </c>
      <c r="F24" s="54">
        <f t="shared" si="2"/>
        <v>10</v>
      </c>
      <c r="G24" s="54">
        <f t="shared" si="2"/>
        <v>33</v>
      </c>
      <c r="H24" s="54">
        <f t="shared" si="2"/>
        <v>45</v>
      </c>
      <c r="I24" s="54">
        <f t="shared" si="2"/>
        <v>21</v>
      </c>
      <c r="J24" s="54">
        <f t="shared" si="2"/>
        <v>3</v>
      </c>
      <c r="K24" s="6">
        <f t="shared" si="0"/>
        <v>0.4</v>
      </c>
      <c r="L24" s="51">
        <f>SUM(L11:L23)</f>
        <v>19</v>
      </c>
      <c r="M24" s="51">
        <f>SUM(M11:M23)</f>
        <v>8</v>
      </c>
      <c r="N24" s="51">
        <f>SUM(N11:N23)</f>
        <v>4</v>
      </c>
      <c r="O24" s="51">
        <f>SUM(O11:O23)</f>
        <v>3</v>
      </c>
      <c r="P24" s="51">
        <f>SUM(P11:P23)</f>
        <v>4</v>
      </c>
      <c r="Q24" s="16">
        <f t="shared" si="1"/>
        <v>1.8421052631578947</v>
      </c>
      <c r="R24" s="52">
        <f>SUM(R11:R23)</f>
        <v>28</v>
      </c>
      <c r="S24" s="52">
        <f t="shared" ref="S24:X24" si="3">SUM(S11:S23)</f>
        <v>35</v>
      </c>
      <c r="T24" s="52">
        <f t="shared" si="3"/>
        <v>17</v>
      </c>
      <c r="U24" s="52">
        <f t="shared" si="3"/>
        <v>0</v>
      </c>
      <c r="V24" s="52">
        <f t="shared" si="3"/>
        <v>0</v>
      </c>
      <c r="W24" s="52">
        <f t="shared" si="3"/>
        <v>8</v>
      </c>
      <c r="X24" s="52">
        <f t="shared" si="3"/>
        <v>1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25</v>
      </c>
      <c r="F27" s="81"/>
      <c r="G27" s="81"/>
      <c r="H27" s="81">
        <v>25</v>
      </c>
      <c r="I27" s="81"/>
      <c r="J27" s="81"/>
      <c r="K27" s="81"/>
      <c r="L27" s="81"/>
      <c r="M27" s="81"/>
    </row>
    <row r="28" spans="1:24" ht="20.45" customHeight="1" thickBot="1" x14ac:dyDescent="0.25">
      <c r="B28" s="81" t="s">
        <v>69</v>
      </c>
      <c r="C28" s="81"/>
      <c r="D28" s="81"/>
      <c r="E28" s="81">
        <v>16</v>
      </c>
      <c r="F28" s="81"/>
      <c r="G28" s="81"/>
      <c r="H28" s="81">
        <v>9</v>
      </c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5"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  <mergeCell ref="P7:V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sqref="A1:XFD1048576"/>
    </sheetView>
  </sheetViews>
  <sheetFormatPr defaultColWidth="8.85546875" defaultRowHeight="12.75" x14ac:dyDescent="0.2"/>
  <cols>
    <col min="1" max="1" width="4.28515625" style="50" customWidth="1"/>
    <col min="2" max="2" width="21.5703125" style="50" customWidth="1"/>
    <col min="3" max="3" width="3.42578125" style="50" customWidth="1"/>
    <col min="4" max="4" width="5" style="50" customWidth="1"/>
    <col min="5" max="5" width="4.140625" style="50" customWidth="1"/>
    <col min="6" max="6" width="3.7109375" style="50" customWidth="1"/>
    <col min="7" max="7" width="5.140625" style="50" customWidth="1"/>
    <col min="8" max="8" width="4.140625" style="50" customWidth="1"/>
    <col min="9" max="9" width="4" style="50" customWidth="1"/>
    <col min="10" max="10" width="4.140625" style="50" customWidth="1"/>
    <col min="11" max="11" width="4.85546875" style="50" customWidth="1"/>
    <col min="12" max="12" width="4.7109375" style="50" customWidth="1"/>
    <col min="13" max="13" width="3.5703125" style="50" customWidth="1"/>
    <col min="14" max="14" width="3.7109375" style="50" customWidth="1"/>
    <col min="15" max="16" width="3.28515625" style="50" customWidth="1"/>
    <col min="17" max="17" width="4.5703125" style="50" customWidth="1"/>
    <col min="18" max="19" width="4.42578125" style="50" customWidth="1"/>
    <col min="20" max="20" width="5.140625" style="50" customWidth="1"/>
    <col min="21" max="21" width="4.7109375" style="50" customWidth="1"/>
    <col min="22" max="22" width="5.28515625" style="50" customWidth="1"/>
    <col min="23" max="23" width="5.7109375" style="50" customWidth="1"/>
    <col min="24" max="24" width="6.140625" style="50" customWidth="1"/>
    <col min="25" max="16384" width="8.85546875" style="50"/>
  </cols>
  <sheetData>
    <row r="1" spans="1:24" ht="13.9" customHeight="1" x14ac:dyDescent="0.2">
      <c r="J1" s="2"/>
      <c r="N1" s="60" t="s">
        <v>71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72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70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P7" s="83"/>
      <c r="Q7" s="83"/>
      <c r="R7" s="83"/>
      <c r="S7" s="83"/>
      <c r="T7" s="83"/>
      <c r="U7" s="83"/>
      <c r="V7" s="83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21</v>
      </c>
      <c r="E11" s="16">
        <v>7</v>
      </c>
      <c r="F11" s="16">
        <v>1</v>
      </c>
      <c r="G11" s="53">
        <v>18</v>
      </c>
      <c r="H11" s="5">
        <v>2</v>
      </c>
      <c r="I11" s="16">
        <v>1</v>
      </c>
      <c r="J11" s="16"/>
      <c r="K11" s="6">
        <f>(I11-J11)/H11</f>
        <v>0.5</v>
      </c>
      <c r="L11" s="5">
        <v>5</v>
      </c>
      <c r="M11" s="16">
        <v>2</v>
      </c>
      <c r="N11" s="16"/>
      <c r="O11" s="16">
        <v>3</v>
      </c>
      <c r="P11" s="16"/>
      <c r="Q11" s="16">
        <f>((M11*3)+(N11*2)+(O11*1)+(P11*0))/L11</f>
        <v>1.8</v>
      </c>
      <c r="R11" s="6">
        <v>13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>
        <v>5</v>
      </c>
      <c r="E12" s="17"/>
      <c r="F12" s="17">
        <v>1</v>
      </c>
      <c r="G12" s="15">
        <v>4</v>
      </c>
      <c r="H12" s="14">
        <v>2</v>
      </c>
      <c r="I12" s="17">
        <v>1</v>
      </c>
      <c r="J12" s="17"/>
      <c r="K12" s="6">
        <f t="shared" ref="K12:K24" si="0">(I12-J12)/H12</f>
        <v>0.5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>
        <v>2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5</v>
      </c>
      <c r="E13" s="17">
        <v>1</v>
      </c>
      <c r="F13" s="17">
        <v>2</v>
      </c>
      <c r="G13" s="15">
        <v>3</v>
      </c>
      <c r="H13" s="14">
        <v>27</v>
      </c>
      <c r="I13" s="17">
        <v>13</v>
      </c>
      <c r="J13" s="17">
        <v>2</v>
      </c>
      <c r="K13" s="6">
        <f t="shared" si="0"/>
        <v>0.40740740740740738</v>
      </c>
      <c r="L13" s="14">
        <v>9</v>
      </c>
      <c r="M13" s="17">
        <v>5</v>
      </c>
      <c r="N13" s="17">
        <v>1</v>
      </c>
      <c r="O13" s="17">
        <v>3</v>
      </c>
      <c r="P13" s="17"/>
      <c r="Q13" s="16">
        <f t="shared" si="1"/>
        <v>2.2222222222222223</v>
      </c>
      <c r="R13" s="15">
        <v>5</v>
      </c>
      <c r="S13" s="14"/>
      <c r="T13" s="17"/>
      <c r="U13" s="15"/>
      <c r="V13" s="14"/>
      <c r="W13" s="17"/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8</v>
      </c>
      <c r="E14" s="17">
        <v>1</v>
      </c>
      <c r="F14" s="17">
        <v>2</v>
      </c>
      <c r="G14" s="15">
        <v>6</v>
      </c>
      <c r="H14" s="14">
        <v>1</v>
      </c>
      <c r="I14" s="17"/>
      <c r="J14" s="17"/>
      <c r="K14" s="6">
        <f t="shared" si="0"/>
        <v>0</v>
      </c>
      <c r="L14" s="14">
        <v>1</v>
      </c>
      <c r="M14" s="17">
        <v>1</v>
      </c>
      <c r="N14" s="17"/>
      <c r="O14" s="17"/>
      <c r="P14" s="17"/>
      <c r="Q14" s="16">
        <f t="shared" si="1"/>
        <v>3</v>
      </c>
      <c r="R14" s="15">
        <v>2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3</v>
      </c>
      <c r="I15" s="17">
        <v>3</v>
      </c>
      <c r="J15" s="17"/>
      <c r="K15" s="6">
        <f t="shared" si="0"/>
        <v>1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/>
      <c r="X15" s="15"/>
    </row>
    <row r="16" spans="1:24" ht="15.6" customHeight="1" thickBot="1" x14ac:dyDescent="0.25">
      <c r="A16" s="25">
        <v>7</v>
      </c>
      <c r="B16" s="25" t="s">
        <v>31</v>
      </c>
      <c r="C16" s="13">
        <v>1</v>
      </c>
      <c r="D16" s="14"/>
      <c r="E16" s="17"/>
      <c r="F16" s="17"/>
      <c r="G16" s="15"/>
      <c r="H16" s="14"/>
      <c r="I16" s="17"/>
      <c r="J16" s="17"/>
      <c r="K16" s="6" t="e">
        <f t="shared" si="0"/>
        <v>#DIV/0!</v>
      </c>
      <c r="L16" s="14"/>
      <c r="M16" s="17"/>
      <c r="N16" s="17"/>
      <c r="O16" s="17"/>
      <c r="P16" s="17"/>
      <c r="Q16" s="16" t="e">
        <f t="shared" si="1"/>
        <v>#DIV/0!</v>
      </c>
      <c r="R16" s="15"/>
      <c r="S16" s="14"/>
      <c r="T16" s="17"/>
      <c r="U16" s="15"/>
      <c r="V16" s="14">
        <v>1</v>
      </c>
      <c r="W16" s="17"/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/>
      <c r="E17" s="17"/>
      <c r="F17" s="17"/>
      <c r="G17" s="15"/>
      <c r="H17" s="14">
        <v>7</v>
      </c>
      <c r="I17" s="17">
        <v>5</v>
      </c>
      <c r="J17" s="17">
        <v>1</v>
      </c>
      <c r="K17" s="6">
        <f t="shared" si="0"/>
        <v>0.5714285714285714</v>
      </c>
      <c r="L17" s="14"/>
      <c r="M17" s="17"/>
      <c r="N17" s="17"/>
      <c r="O17" s="17"/>
      <c r="P17" s="17"/>
      <c r="Q17" s="16" t="e">
        <f t="shared" si="1"/>
        <v>#DIV/0!</v>
      </c>
      <c r="R17" s="15"/>
      <c r="S17" s="14"/>
      <c r="T17" s="17"/>
      <c r="U17" s="15"/>
      <c r="V17" s="14"/>
      <c r="W17" s="17"/>
      <c r="X17" s="15">
        <v>1</v>
      </c>
    </row>
    <row r="18" spans="1:24" ht="15.6" customHeight="1" thickBot="1" x14ac:dyDescent="0.25">
      <c r="A18" s="25">
        <v>9</v>
      </c>
      <c r="B18" s="25" t="s">
        <v>28</v>
      </c>
      <c r="C18" s="13">
        <v>1</v>
      </c>
      <c r="D18" s="14"/>
      <c r="E18" s="17"/>
      <c r="F18" s="17"/>
      <c r="G18" s="15"/>
      <c r="H18" s="14">
        <v>1</v>
      </c>
      <c r="I18" s="17"/>
      <c r="J18" s="17"/>
      <c r="K18" s="6">
        <f t="shared" si="0"/>
        <v>0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/>
      <c r="X18" s="15"/>
    </row>
    <row r="19" spans="1:24" ht="15.6" customHeight="1" thickBot="1" x14ac:dyDescent="0.25">
      <c r="A19" s="25">
        <v>10</v>
      </c>
      <c r="B19" s="25" t="s">
        <v>38</v>
      </c>
      <c r="C19" s="13">
        <v>1</v>
      </c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3</v>
      </c>
      <c r="E20" s="17"/>
      <c r="F20" s="17">
        <v>1</v>
      </c>
      <c r="G20" s="15">
        <v>1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7</v>
      </c>
      <c r="E21" s="17"/>
      <c r="F21" s="17"/>
      <c r="G21" s="15">
        <v>5</v>
      </c>
      <c r="H21" s="14">
        <v>3</v>
      </c>
      <c r="I21" s="17">
        <v>1</v>
      </c>
      <c r="J21" s="17"/>
      <c r="K21" s="6">
        <f t="shared" si="0"/>
        <v>0.33333333333333331</v>
      </c>
      <c r="L21" s="14"/>
      <c r="M21" s="17"/>
      <c r="N21" s="17"/>
      <c r="O21" s="17"/>
      <c r="P21" s="17"/>
      <c r="Q21" s="16" t="e">
        <f t="shared" si="1"/>
        <v>#DIV/0!</v>
      </c>
      <c r="R21" s="15">
        <v>6</v>
      </c>
      <c r="S21" s="14">
        <v>42</v>
      </c>
      <c r="T21" s="17">
        <v>22</v>
      </c>
      <c r="U21" s="15"/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9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54">
        <f t="shared" ref="D24:J24" si="2">SUM(D11:D23)</f>
        <v>49</v>
      </c>
      <c r="E24" s="54">
        <f t="shared" si="2"/>
        <v>9</v>
      </c>
      <c r="F24" s="54">
        <f t="shared" si="2"/>
        <v>7</v>
      </c>
      <c r="G24" s="54">
        <f t="shared" si="2"/>
        <v>37</v>
      </c>
      <c r="H24" s="54">
        <f t="shared" si="2"/>
        <v>46</v>
      </c>
      <c r="I24" s="54">
        <f t="shared" si="2"/>
        <v>24</v>
      </c>
      <c r="J24" s="54">
        <f t="shared" si="2"/>
        <v>3</v>
      </c>
      <c r="K24" s="6">
        <f t="shared" si="0"/>
        <v>0.45652173913043476</v>
      </c>
      <c r="L24" s="51">
        <f>SUM(L11:L23)</f>
        <v>15</v>
      </c>
      <c r="M24" s="51">
        <f>SUM(M11:M23)</f>
        <v>8</v>
      </c>
      <c r="N24" s="51">
        <f>SUM(N11:N23)</f>
        <v>1</v>
      </c>
      <c r="O24" s="51">
        <f>SUM(O11:O23)</f>
        <v>6</v>
      </c>
      <c r="P24" s="51">
        <f>SUM(P11:P23)</f>
        <v>0</v>
      </c>
      <c r="Q24" s="16">
        <f t="shared" si="1"/>
        <v>2.1333333333333333</v>
      </c>
      <c r="R24" s="52">
        <f>SUM(R11:R23)</f>
        <v>28</v>
      </c>
      <c r="S24" s="52">
        <f t="shared" ref="S24:X24" si="3">SUM(S11:S23)</f>
        <v>42</v>
      </c>
      <c r="T24" s="52">
        <f t="shared" si="3"/>
        <v>22</v>
      </c>
      <c r="U24" s="52">
        <f t="shared" si="3"/>
        <v>0</v>
      </c>
      <c r="V24" s="52">
        <f t="shared" si="3"/>
        <v>1</v>
      </c>
      <c r="W24" s="52">
        <f t="shared" si="3"/>
        <v>0</v>
      </c>
      <c r="X24" s="52">
        <f t="shared" si="3"/>
        <v>1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25</v>
      </c>
      <c r="F27" s="81"/>
      <c r="G27" s="81"/>
      <c r="H27" s="81">
        <v>25</v>
      </c>
      <c r="I27" s="81"/>
      <c r="J27" s="81"/>
      <c r="K27" s="81"/>
      <c r="L27" s="81"/>
      <c r="M27" s="81"/>
    </row>
    <row r="28" spans="1:24" ht="20.45" customHeight="1" thickBot="1" x14ac:dyDescent="0.25">
      <c r="B28" s="81" t="s">
        <v>73</v>
      </c>
      <c r="C28" s="81"/>
      <c r="D28" s="81"/>
      <c r="E28" s="81">
        <v>7</v>
      </c>
      <c r="F28" s="81"/>
      <c r="G28" s="81"/>
      <c r="H28" s="81">
        <v>9</v>
      </c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5"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  <mergeCell ref="P7:V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A7" sqref="A1:XFD1048576"/>
    </sheetView>
  </sheetViews>
  <sheetFormatPr defaultColWidth="8.85546875" defaultRowHeight="12.75" x14ac:dyDescent="0.2"/>
  <cols>
    <col min="1" max="1" width="4.28515625" style="50" customWidth="1"/>
    <col min="2" max="2" width="21.5703125" style="50" customWidth="1"/>
    <col min="3" max="3" width="3.42578125" style="50" customWidth="1"/>
    <col min="4" max="4" width="5" style="50" customWidth="1"/>
    <col min="5" max="5" width="4.140625" style="50" customWidth="1"/>
    <col min="6" max="6" width="3.7109375" style="50" customWidth="1"/>
    <col min="7" max="7" width="5.140625" style="50" customWidth="1"/>
    <col min="8" max="8" width="4.140625" style="50" customWidth="1"/>
    <col min="9" max="9" width="4" style="50" customWidth="1"/>
    <col min="10" max="10" width="4.140625" style="50" customWidth="1"/>
    <col min="11" max="11" width="4.85546875" style="50" customWidth="1"/>
    <col min="12" max="12" width="4.7109375" style="50" customWidth="1"/>
    <col min="13" max="13" width="3.5703125" style="50" customWidth="1"/>
    <col min="14" max="14" width="3.7109375" style="50" customWidth="1"/>
    <col min="15" max="16" width="3.28515625" style="50" customWidth="1"/>
    <col min="17" max="17" width="4.5703125" style="50" customWidth="1"/>
    <col min="18" max="19" width="4.42578125" style="50" customWidth="1"/>
    <col min="20" max="20" width="5.140625" style="50" customWidth="1"/>
    <col min="21" max="21" width="4.7109375" style="50" customWidth="1"/>
    <col min="22" max="22" width="5.28515625" style="50" customWidth="1"/>
    <col min="23" max="23" width="5.7109375" style="50" customWidth="1"/>
    <col min="24" max="24" width="6.140625" style="50" customWidth="1"/>
    <col min="25" max="16384" width="8.85546875" style="50"/>
  </cols>
  <sheetData>
    <row r="1" spans="1:24" ht="13.9" customHeight="1" x14ac:dyDescent="0.2">
      <c r="J1" s="2"/>
      <c r="N1" s="60" t="s">
        <v>75</v>
      </c>
      <c r="O1" s="60"/>
      <c r="P1" s="60"/>
      <c r="Q1" s="60"/>
      <c r="R1" s="60"/>
      <c r="S1" s="60"/>
      <c r="T1" s="60"/>
      <c r="U1" s="60"/>
      <c r="V1" s="60"/>
    </row>
    <row r="2" spans="1:24" ht="13.9" customHeight="1" x14ac:dyDescent="0.2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N2" s="60"/>
      <c r="O2" s="60"/>
      <c r="P2" s="60"/>
      <c r="Q2" s="60"/>
      <c r="R2" s="60"/>
      <c r="S2" s="60"/>
      <c r="T2" s="60"/>
      <c r="U2" s="60"/>
      <c r="V2" s="60"/>
    </row>
    <row r="3" spans="1:24" ht="13.9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2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M4" s="60" t="s">
        <v>76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4" ht="13.15" customHeight="1" x14ac:dyDescent="0.2"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13.9" customHeight="1" x14ac:dyDescent="0.2">
      <c r="B6" s="60" t="s">
        <v>74</v>
      </c>
      <c r="C6" s="60"/>
      <c r="D6" s="60"/>
      <c r="E6" s="60"/>
      <c r="F6" s="60"/>
      <c r="G6" s="60"/>
      <c r="H6" s="60"/>
      <c r="I6" s="60"/>
      <c r="J6" s="60"/>
      <c r="K6" s="60"/>
    </row>
    <row r="7" spans="1:24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P7" s="83"/>
      <c r="Q7" s="83"/>
      <c r="R7" s="83"/>
      <c r="S7" s="83"/>
      <c r="T7" s="83"/>
      <c r="U7" s="83"/>
      <c r="V7" s="83"/>
    </row>
    <row r="8" spans="1:24" ht="13.5" thickBot="1" x14ac:dyDescent="0.25"/>
    <row r="9" spans="1:24" s="3" customFormat="1" ht="16.5" thickBot="1" x14ac:dyDescent="0.25">
      <c r="D9" s="70" t="s">
        <v>14</v>
      </c>
      <c r="E9" s="69"/>
      <c r="F9" s="69"/>
      <c r="G9" s="69"/>
      <c r="H9" s="70" t="s">
        <v>15</v>
      </c>
      <c r="I9" s="70"/>
      <c r="J9" s="70"/>
      <c r="K9" s="70"/>
      <c r="L9" s="74" t="s">
        <v>16</v>
      </c>
      <c r="M9" s="74"/>
      <c r="N9" s="74"/>
      <c r="O9" s="74"/>
      <c r="P9" s="74"/>
      <c r="Q9" s="74"/>
      <c r="R9" s="74"/>
      <c r="S9" s="74" t="s">
        <v>17</v>
      </c>
      <c r="T9" s="74"/>
      <c r="U9" s="74"/>
      <c r="V9" s="74" t="s">
        <v>18</v>
      </c>
      <c r="W9" s="69"/>
      <c r="X9" s="69"/>
    </row>
    <row r="10" spans="1:24" s="4" customFormat="1" ht="15.75" thickBot="1" x14ac:dyDescent="0.25">
      <c r="A10" s="7" t="s">
        <v>0</v>
      </c>
      <c r="B10" s="10" t="s">
        <v>1</v>
      </c>
      <c r="C10" s="10" t="s">
        <v>2</v>
      </c>
      <c r="D10" s="8" t="s">
        <v>3</v>
      </c>
      <c r="E10" s="18" t="s">
        <v>4</v>
      </c>
      <c r="F10" s="18" t="s">
        <v>5</v>
      </c>
      <c r="G10" s="9" t="s">
        <v>6</v>
      </c>
      <c r="H10" s="8" t="s">
        <v>3</v>
      </c>
      <c r="I10" s="18" t="s">
        <v>7</v>
      </c>
      <c r="J10" s="19" t="s">
        <v>5</v>
      </c>
      <c r="K10" s="9" t="s">
        <v>9</v>
      </c>
      <c r="L10" s="8" t="s">
        <v>3</v>
      </c>
      <c r="M10" s="18">
        <v>3</v>
      </c>
      <c r="N10" s="18">
        <v>2</v>
      </c>
      <c r="O10" s="18">
        <v>1</v>
      </c>
      <c r="P10" s="18">
        <v>0</v>
      </c>
      <c r="Q10" s="18" t="s">
        <v>10</v>
      </c>
      <c r="R10" s="9" t="s">
        <v>8</v>
      </c>
      <c r="S10" s="8" t="s">
        <v>3</v>
      </c>
      <c r="T10" s="18" t="s">
        <v>11</v>
      </c>
      <c r="U10" s="9" t="s">
        <v>5</v>
      </c>
      <c r="V10" s="8" t="s">
        <v>12</v>
      </c>
      <c r="W10" s="18" t="s">
        <v>13</v>
      </c>
      <c r="X10" s="9" t="s">
        <v>5</v>
      </c>
    </row>
    <row r="11" spans="1:24" ht="15.6" customHeight="1" thickBot="1" x14ac:dyDescent="0.25">
      <c r="A11" s="24">
        <v>2</v>
      </c>
      <c r="B11" s="48" t="s">
        <v>25</v>
      </c>
      <c r="C11" s="12">
        <v>1</v>
      </c>
      <c r="D11" s="5">
        <v>10</v>
      </c>
      <c r="E11" s="16">
        <v>5</v>
      </c>
      <c r="F11" s="16">
        <v>1</v>
      </c>
      <c r="G11" s="53">
        <v>6</v>
      </c>
      <c r="H11" s="5">
        <v>3</v>
      </c>
      <c r="I11" s="16"/>
      <c r="J11" s="16"/>
      <c r="K11" s="6">
        <f>(I11-J11)/H11</f>
        <v>0</v>
      </c>
      <c r="L11" s="5">
        <v>10</v>
      </c>
      <c r="M11" s="16">
        <v>5</v>
      </c>
      <c r="N11" s="16">
        <v>2</v>
      </c>
      <c r="O11" s="16">
        <v>3</v>
      </c>
      <c r="P11" s="16"/>
      <c r="Q11" s="16">
        <f>((M11*3)+(N11*2)+(O11*1)+(P11*0))/L11</f>
        <v>2.2000000000000002</v>
      </c>
      <c r="R11" s="6">
        <v>6</v>
      </c>
      <c r="S11" s="5"/>
      <c r="T11" s="16"/>
      <c r="U11" s="6"/>
      <c r="V11" s="5"/>
      <c r="W11" s="16"/>
      <c r="X11" s="6"/>
    </row>
    <row r="12" spans="1:24" ht="15.6" customHeight="1" thickBot="1" x14ac:dyDescent="0.25">
      <c r="A12" s="25">
        <v>3</v>
      </c>
      <c r="B12" s="25" t="s">
        <v>35</v>
      </c>
      <c r="C12" s="13">
        <v>1</v>
      </c>
      <c r="D12" s="14">
        <v>3</v>
      </c>
      <c r="E12" s="17"/>
      <c r="F12" s="17">
        <v>1</v>
      </c>
      <c r="G12" s="15">
        <v>1</v>
      </c>
      <c r="H12" s="14">
        <v>1</v>
      </c>
      <c r="I12" s="17">
        <v>1</v>
      </c>
      <c r="J12" s="17"/>
      <c r="K12" s="6">
        <f t="shared" ref="K12:K24" si="0">(I12-J12)/H12</f>
        <v>1</v>
      </c>
      <c r="L12" s="14"/>
      <c r="M12" s="17"/>
      <c r="N12" s="17"/>
      <c r="O12" s="17"/>
      <c r="P12" s="17"/>
      <c r="Q12" s="16" t="e">
        <f t="shared" ref="Q12:Q24" si="1">((M12*3)+(N12*2)+(O12*1)+(P12*0))/L12</f>
        <v>#DIV/0!</v>
      </c>
      <c r="R12" s="15">
        <v>3</v>
      </c>
      <c r="S12" s="14"/>
      <c r="T12" s="17"/>
      <c r="U12" s="15"/>
      <c r="V12" s="14"/>
      <c r="W12" s="17"/>
      <c r="X12" s="15"/>
    </row>
    <row r="13" spans="1:24" ht="15.6" customHeight="1" thickBot="1" x14ac:dyDescent="0.25">
      <c r="A13" s="25">
        <v>4</v>
      </c>
      <c r="B13" s="25" t="s">
        <v>26</v>
      </c>
      <c r="C13" s="13">
        <v>1</v>
      </c>
      <c r="D13" s="14">
        <v>8</v>
      </c>
      <c r="E13" s="17"/>
      <c r="F13" s="17">
        <v>3</v>
      </c>
      <c r="G13" s="15">
        <v>5</v>
      </c>
      <c r="H13" s="14">
        <v>15</v>
      </c>
      <c r="I13" s="17">
        <v>7</v>
      </c>
      <c r="J13" s="17">
        <v>3</v>
      </c>
      <c r="K13" s="6">
        <f t="shared" si="0"/>
        <v>0.26666666666666666</v>
      </c>
      <c r="L13" s="14">
        <v>15</v>
      </c>
      <c r="M13" s="17">
        <v>3</v>
      </c>
      <c r="N13" s="17">
        <v>6</v>
      </c>
      <c r="O13" s="17">
        <v>1</v>
      </c>
      <c r="P13" s="17">
        <v>5</v>
      </c>
      <c r="Q13" s="16">
        <f t="shared" si="1"/>
        <v>1.4666666666666666</v>
      </c>
      <c r="R13" s="15">
        <v>12</v>
      </c>
      <c r="S13" s="14"/>
      <c r="T13" s="17"/>
      <c r="U13" s="15"/>
      <c r="V13" s="14"/>
      <c r="W13" s="17">
        <v>1</v>
      </c>
      <c r="X13" s="15"/>
    </row>
    <row r="14" spans="1:24" ht="15.6" customHeight="1" thickBot="1" x14ac:dyDescent="0.25">
      <c r="A14" s="25">
        <v>5</v>
      </c>
      <c r="B14" s="25" t="s">
        <v>37</v>
      </c>
      <c r="C14" s="13">
        <v>1</v>
      </c>
      <c r="D14" s="14">
        <v>4</v>
      </c>
      <c r="E14" s="17"/>
      <c r="F14" s="17">
        <v>1</v>
      </c>
      <c r="G14" s="15">
        <v>2</v>
      </c>
      <c r="H14" s="14"/>
      <c r="I14" s="17"/>
      <c r="J14" s="17"/>
      <c r="K14" s="6" t="e">
        <f t="shared" si="0"/>
        <v>#DIV/0!</v>
      </c>
      <c r="L14" s="14">
        <v>1</v>
      </c>
      <c r="M14" s="17">
        <v>1</v>
      </c>
      <c r="N14" s="17"/>
      <c r="O14" s="17"/>
      <c r="P14" s="17"/>
      <c r="Q14" s="16">
        <f t="shared" si="1"/>
        <v>3</v>
      </c>
      <c r="R14" s="15">
        <v>4</v>
      </c>
      <c r="S14" s="14"/>
      <c r="T14" s="17"/>
      <c r="U14" s="15"/>
      <c r="V14" s="14"/>
      <c r="W14" s="17"/>
      <c r="X14" s="15"/>
    </row>
    <row r="15" spans="1:24" ht="15.6" customHeight="1" thickBot="1" x14ac:dyDescent="0.25">
      <c r="A15" s="25">
        <v>6</v>
      </c>
      <c r="B15" s="25" t="s">
        <v>30</v>
      </c>
      <c r="C15" s="13">
        <v>1</v>
      </c>
      <c r="D15" s="14"/>
      <c r="E15" s="17"/>
      <c r="F15" s="17"/>
      <c r="G15" s="15"/>
      <c r="H15" s="14">
        <v>7</v>
      </c>
      <c r="I15" s="17">
        <v>3</v>
      </c>
      <c r="J15" s="17">
        <v>1</v>
      </c>
      <c r="K15" s="6">
        <f t="shared" si="0"/>
        <v>0.2857142857142857</v>
      </c>
      <c r="L15" s="14"/>
      <c r="M15" s="17"/>
      <c r="N15" s="17"/>
      <c r="O15" s="17"/>
      <c r="P15" s="17"/>
      <c r="Q15" s="16" t="e">
        <f t="shared" si="1"/>
        <v>#DIV/0!</v>
      </c>
      <c r="R15" s="15"/>
      <c r="S15" s="14"/>
      <c r="T15" s="17"/>
      <c r="U15" s="15"/>
      <c r="V15" s="14"/>
      <c r="W15" s="17">
        <v>1</v>
      </c>
      <c r="X15" s="15"/>
    </row>
    <row r="16" spans="1:24" ht="15.6" customHeight="1" thickBot="1" x14ac:dyDescent="0.25">
      <c r="A16" s="25">
        <v>7</v>
      </c>
      <c r="B16" s="25" t="s">
        <v>31</v>
      </c>
      <c r="C16" s="13">
        <v>1</v>
      </c>
      <c r="D16" s="14"/>
      <c r="E16" s="17"/>
      <c r="F16" s="17"/>
      <c r="G16" s="15"/>
      <c r="H16" s="14">
        <v>4</v>
      </c>
      <c r="I16" s="17">
        <v>2</v>
      </c>
      <c r="J16" s="17"/>
      <c r="K16" s="6">
        <f t="shared" si="0"/>
        <v>0.5</v>
      </c>
      <c r="L16" s="14"/>
      <c r="M16" s="17"/>
      <c r="N16" s="17"/>
      <c r="O16" s="17"/>
      <c r="P16" s="17"/>
      <c r="Q16" s="16" t="e">
        <f t="shared" si="1"/>
        <v>#DIV/0!</v>
      </c>
      <c r="R16" s="15">
        <v>1</v>
      </c>
      <c r="S16" s="14"/>
      <c r="T16" s="17"/>
      <c r="U16" s="15"/>
      <c r="V16" s="14"/>
      <c r="W16" s="17">
        <v>1</v>
      </c>
      <c r="X16" s="15"/>
    </row>
    <row r="17" spans="1:24" ht="15.6" customHeight="1" thickBot="1" x14ac:dyDescent="0.25">
      <c r="A17" s="25">
        <v>8</v>
      </c>
      <c r="B17" s="25" t="s">
        <v>27</v>
      </c>
      <c r="C17" s="13">
        <v>1</v>
      </c>
      <c r="D17" s="14"/>
      <c r="E17" s="17"/>
      <c r="F17" s="17"/>
      <c r="G17" s="15"/>
      <c r="H17" s="14">
        <v>9</v>
      </c>
      <c r="I17" s="17">
        <v>5</v>
      </c>
      <c r="J17" s="17">
        <v>1</v>
      </c>
      <c r="K17" s="6">
        <f t="shared" si="0"/>
        <v>0.44444444444444442</v>
      </c>
      <c r="L17" s="14"/>
      <c r="M17" s="17"/>
      <c r="N17" s="17"/>
      <c r="O17" s="17"/>
      <c r="P17" s="17"/>
      <c r="Q17" s="16" t="e">
        <f t="shared" si="1"/>
        <v>#DIV/0!</v>
      </c>
      <c r="R17" s="15">
        <v>1</v>
      </c>
      <c r="S17" s="14"/>
      <c r="T17" s="17"/>
      <c r="U17" s="15"/>
      <c r="V17" s="14"/>
      <c r="W17" s="17"/>
      <c r="X17" s="15"/>
    </row>
    <row r="18" spans="1:24" ht="15.6" customHeight="1" thickBot="1" x14ac:dyDescent="0.25">
      <c r="A18" s="25">
        <v>9</v>
      </c>
      <c r="B18" s="25" t="s">
        <v>28</v>
      </c>
      <c r="C18" s="13">
        <v>1</v>
      </c>
      <c r="D18" s="14"/>
      <c r="E18" s="17"/>
      <c r="F18" s="17"/>
      <c r="G18" s="15"/>
      <c r="H18" s="14">
        <v>4</v>
      </c>
      <c r="I18" s="17">
        <v>2</v>
      </c>
      <c r="J18" s="17"/>
      <c r="K18" s="6">
        <f t="shared" si="0"/>
        <v>0.5</v>
      </c>
      <c r="L18" s="14"/>
      <c r="M18" s="17"/>
      <c r="N18" s="17"/>
      <c r="O18" s="17"/>
      <c r="P18" s="17"/>
      <c r="Q18" s="16" t="e">
        <f t="shared" si="1"/>
        <v>#DIV/0!</v>
      </c>
      <c r="R18" s="15"/>
      <c r="S18" s="14"/>
      <c r="T18" s="17"/>
      <c r="U18" s="15"/>
      <c r="V18" s="14"/>
      <c r="W18" s="17">
        <v>1</v>
      </c>
      <c r="X18" s="15"/>
    </row>
    <row r="19" spans="1:24" ht="15.6" customHeight="1" thickBot="1" x14ac:dyDescent="0.25">
      <c r="A19" s="25">
        <v>10</v>
      </c>
      <c r="B19" s="25" t="s">
        <v>38</v>
      </c>
      <c r="C19" s="13">
        <v>1</v>
      </c>
      <c r="D19" s="14"/>
      <c r="E19" s="17"/>
      <c r="F19" s="17"/>
      <c r="G19" s="15"/>
      <c r="H19" s="14"/>
      <c r="I19" s="17"/>
      <c r="J19" s="17"/>
      <c r="K19" s="6" t="e">
        <f t="shared" si="0"/>
        <v>#DIV/0!</v>
      </c>
      <c r="L19" s="14"/>
      <c r="M19" s="17"/>
      <c r="N19" s="17"/>
      <c r="O19" s="17"/>
      <c r="P19" s="17"/>
      <c r="Q19" s="16" t="e">
        <f t="shared" si="1"/>
        <v>#DIV/0!</v>
      </c>
      <c r="R19" s="15"/>
      <c r="S19" s="14"/>
      <c r="T19" s="17"/>
      <c r="U19" s="15"/>
      <c r="V19" s="14"/>
      <c r="W19" s="17"/>
      <c r="X19" s="15"/>
    </row>
    <row r="20" spans="1:24" ht="15.6" customHeight="1" thickBot="1" x14ac:dyDescent="0.25">
      <c r="A20" s="25">
        <v>12</v>
      </c>
      <c r="B20" s="25" t="s">
        <v>39</v>
      </c>
      <c r="C20" s="13">
        <v>1</v>
      </c>
      <c r="D20" s="14">
        <v>15</v>
      </c>
      <c r="E20" s="17">
        <v>7</v>
      </c>
      <c r="F20" s="17">
        <v>2</v>
      </c>
      <c r="G20" s="15">
        <v>12</v>
      </c>
      <c r="H20" s="14"/>
      <c r="I20" s="17"/>
      <c r="J20" s="17"/>
      <c r="K20" s="6" t="e">
        <f t="shared" si="0"/>
        <v>#DIV/0!</v>
      </c>
      <c r="L20" s="14"/>
      <c r="M20" s="17"/>
      <c r="N20" s="17"/>
      <c r="O20" s="17"/>
      <c r="P20" s="17"/>
      <c r="Q20" s="16" t="e">
        <f t="shared" si="1"/>
        <v>#DIV/0!</v>
      </c>
      <c r="R20" s="15"/>
      <c r="S20" s="14"/>
      <c r="T20" s="17"/>
      <c r="U20" s="15"/>
      <c r="V20" s="14"/>
      <c r="W20" s="17"/>
      <c r="X20" s="15"/>
    </row>
    <row r="21" spans="1:24" ht="15.6" customHeight="1" thickBot="1" x14ac:dyDescent="0.25">
      <c r="A21" s="25">
        <v>22</v>
      </c>
      <c r="B21" s="25" t="s">
        <v>29</v>
      </c>
      <c r="C21" s="13">
        <v>1</v>
      </c>
      <c r="D21" s="14">
        <v>9</v>
      </c>
      <c r="E21" s="17">
        <v>1</v>
      </c>
      <c r="F21" s="17"/>
      <c r="G21" s="15">
        <v>5</v>
      </c>
      <c r="H21" s="14">
        <v>4</v>
      </c>
      <c r="I21" s="17">
        <v>4</v>
      </c>
      <c r="J21" s="17"/>
      <c r="K21" s="6">
        <f t="shared" si="0"/>
        <v>1</v>
      </c>
      <c r="L21" s="14"/>
      <c r="M21" s="17"/>
      <c r="N21" s="17"/>
      <c r="O21" s="17"/>
      <c r="P21" s="17"/>
      <c r="Q21" s="16" t="e">
        <f t="shared" si="1"/>
        <v>#DIV/0!</v>
      </c>
      <c r="R21" s="15">
        <v>1</v>
      </c>
      <c r="S21" s="14">
        <v>42</v>
      </c>
      <c r="T21" s="17">
        <v>20</v>
      </c>
      <c r="U21" s="15">
        <v>1</v>
      </c>
      <c r="V21" s="14"/>
      <c r="W21" s="17"/>
      <c r="X21" s="15"/>
    </row>
    <row r="22" spans="1:24" ht="15.6" customHeight="1" thickBot="1" x14ac:dyDescent="0.25">
      <c r="A22" s="25"/>
      <c r="B22" s="25"/>
      <c r="C22" s="13"/>
      <c r="D22" s="14"/>
      <c r="E22" s="17"/>
      <c r="F22" s="17"/>
      <c r="G22" s="15"/>
      <c r="H22" s="14"/>
      <c r="I22" s="17"/>
      <c r="J22" s="17"/>
      <c r="K22" s="6" t="e">
        <f t="shared" si="0"/>
        <v>#DIV/0!</v>
      </c>
      <c r="L22" s="14"/>
      <c r="M22" s="17"/>
      <c r="N22" s="17"/>
      <c r="O22" s="17"/>
      <c r="P22" s="17"/>
      <c r="Q22" s="16" t="e">
        <f t="shared" si="1"/>
        <v>#DIV/0!</v>
      </c>
      <c r="R22" s="15"/>
      <c r="S22" s="14"/>
      <c r="T22" s="17"/>
      <c r="U22" s="15"/>
      <c r="V22" s="14"/>
      <c r="W22" s="17"/>
      <c r="X22" s="15"/>
    </row>
    <row r="23" spans="1:24" ht="15.6" customHeight="1" thickBot="1" x14ac:dyDescent="0.25">
      <c r="A23" s="49"/>
      <c r="B23" s="11"/>
      <c r="C23" s="11"/>
      <c r="D23" s="5"/>
      <c r="E23" s="22"/>
      <c r="F23" s="22"/>
      <c r="G23" s="6"/>
      <c r="H23" s="5"/>
      <c r="I23" s="22"/>
      <c r="J23" s="22"/>
      <c r="K23" s="6" t="e">
        <f t="shared" si="0"/>
        <v>#DIV/0!</v>
      </c>
      <c r="L23" s="5"/>
      <c r="M23" s="22"/>
      <c r="N23" s="22"/>
      <c r="O23" s="22"/>
      <c r="P23" s="22"/>
      <c r="Q23" s="16" t="e">
        <f t="shared" si="1"/>
        <v>#DIV/0!</v>
      </c>
      <c r="R23" s="6"/>
      <c r="S23" s="5"/>
      <c r="T23" s="22"/>
      <c r="U23" s="6"/>
      <c r="V23" s="5"/>
      <c r="W23" s="22"/>
      <c r="X23" s="6"/>
    </row>
    <row r="24" spans="1:24" ht="15.6" customHeight="1" thickBot="1" x14ac:dyDescent="0.25">
      <c r="A24" s="65" t="s">
        <v>23</v>
      </c>
      <c r="B24" s="66"/>
      <c r="C24" s="67"/>
      <c r="D24" s="54">
        <f t="shared" ref="D24:J24" si="2">SUM(D11:D23)</f>
        <v>49</v>
      </c>
      <c r="E24" s="54">
        <f t="shared" si="2"/>
        <v>13</v>
      </c>
      <c r="F24" s="54">
        <f t="shared" si="2"/>
        <v>8</v>
      </c>
      <c r="G24" s="54">
        <f t="shared" si="2"/>
        <v>31</v>
      </c>
      <c r="H24" s="54">
        <f t="shared" si="2"/>
        <v>47</v>
      </c>
      <c r="I24" s="54">
        <f t="shared" si="2"/>
        <v>24</v>
      </c>
      <c r="J24" s="54">
        <f t="shared" si="2"/>
        <v>5</v>
      </c>
      <c r="K24" s="6">
        <f t="shared" si="0"/>
        <v>0.40425531914893614</v>
      </c>
      <c r="L24" s="51">
        <f>SUM(L11:L23)</f>
        <v>26</v>
      </c>
      <c r="M24" s="51">
        <f>SUM(M11:M23)</f>
        <v>9</v>
      </c>
      <c r="N24" s="51">
        <f>SUM(N11:N23)</f>
        <v>8</v>
      </c>
      <c r="O24" s="51">
        <f>SUM(O11:O23)</f>
        <v>4</v>
      </c>
      <c r="P24" s="51">
        <f>SUM(P11:P23)</f>
        <v>5</v>
      </c>
      <c r="Q24" s="16">
        <f t="shared" si="1"/>
        <v>1.8076923076923077</v>
      </c>
      <c r="R24" s="52">
        <f>SUM(R11:R23)</f>
        <v>28</v>
      </c>
      <c r="S24" s="52">
        <f t="shared" ref="S24:X24" si="3">SUM(S11:S23)</f>
        <v>42</v>
      </c>
      <c r="T24" s="52">
        <f t="shared" si="3"/>
        <v>20</v>
      </c>
      <c r="U24" s="52">
        <f t="shared" si="3"/>
        <v>1</v>
      </c>
      <c r="V24" s="52">
        <f t="shared" si="3"/>
        <v>0</v>
      </c>
      <c r="W24" s="52">
        <f t="shared" si="3"/>
        <v>4</v>
      </c>
      <c r="X24" s="52">
        <f t="shared" si="3"/>
        <v>0</v>
      </c>
    </row>
    <row r="25" spans="1:24" ht="13.5" thickBot="1" x14ac:dyDescent="0.25"/>
    <row r="26" spans="1:24" ht="21" customHeight="1" thickBot="1" x14ac:dyDescent="0.25">
      <c r="B26" s="84" t="s">
        <v>19</v>
      </c>
      <c r="C26" s="81"/>
      <c r="D26" s="81"/>
      <c r="E26" s="82">
        <v>1</v>
      </c>
      <c r="F26" s="82"/>
      <c r="G26" s="82"/>
      <c r="H26" s="82">
        <v>2</v>
      </c>
      <c r="I26" s="82"/>
      <c r="J26" s="82"/>
      <c r="K26" s="82">
        <v>3</v>
      </c>
      <c r="L26" s="82"/>
      <c r="M26" s="82"/>
    </row>
    <row r="27" spans="1:24" ht="21" customHeight="1" thickBot="1" x14ac:dyDescent="0.25">
      <c r="B27" s="81" t="s">
        <v>24</v>
      </c>
      <c r="C27" s="81"/>
      <c r="D27" s="81"/>
      <c r="E27" s="81">
        <v>25</v>
      </c>
      <c r="F27" s="81"/>
      <c r="G27" s="81"/>
      <c r="H27" s="81">
        <v>25</v>
      </c>
      <c r="I27" s="81"/>
      <c r="J27" s="81"/>
      <c r="K27" s="81"/>
      <c r="L27" s="81"/>
      <c r="M27" s="81"/>
    </row>
    <row r="28" spans="1:24" ht="20.45" customHeight="1" thickBot="1" x14ac:dyDescent="0.25">
      <c r="B28" s="81" t="s">
        <v>73</v>
      </c>
      <c r="C28" s="81"/>
      <c r="D28" s="81"/>
      <c r="E28" s="81">
        <v>17</v>
      </c>
      <c r="F28" s="81"/>
      <c r="G28" s="81"/>
      <c r="H28" s="81">
        <v>10</v>
      </c>
      <c r="I28" s="81"/>
      <c r="J28" s="81"/>
      <c r="K28" s="81"/>
      <c r="L28" s="81"/>
      <c r="M28" s="81"/>
    </row>
    <row r="29" spans="1:24" ht="13.5" thickBot="1" x14ac:dyDescent="0.25"/>
    <row r="30" spans="1:24" x14ac:dyDescent="0.2">
      <c r="B30" s="62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/>
    </row>
    <row r="31" spans="1:24" ht="13.5" thickBot="1" x14ac:dyDescent="0.25">
      <c r="B31" s="55" t="s">
        <v>21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</sheetData>
  <mergeCells count="25"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  <mergeCell ref="P7:V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Season Totals</vt:lpstr>
      <vt:lpstr>HF</vt:lpstr>
      <vt:lpstr>Richards</vt:lpstr>
      <vt:lpstr>TF North</vt:lpstr>
      <vt:lpstr>Shepard</vt:lpstr>
      <vt:lpstr>Oregon Invite</vt:lpstr>
      <vt:lpstr>Evergreen Park</vt:lpstr>
      <vt:lpstr>Eisenhower</vt:lpstr>
      <vt:lpstr>Reavis</vt:lpstr>
      <vt:lpstr>Oak Forest</vt:lpstr>
      <vt:lpstr>Hillcrest</vt:lpstr>
      <vt:lpstr>Reed Custer Invite</vt:lpstr>
      <vt:lpstr>Bremen</vt:lpstr>
      <vt:lpstr>Lemont</vt:lpstr>
      <vt:lpstr>Tinley Invite</vt:lpstr>
      <vt:lpstr>TF South</vt:lpstr>
      <vt:lpstr>Argo</vt:lpstr>
      <vt:lpstr>LWC Invite</vt:lpstr>
      <vt:lpstr>Oak Lawn</vt:lpstr>
      <vt:lpstr>Lockport</vt:lpstr>
      <vt:lpstr>REGIONALS- Harlan</vt:lpstr>
      <vt:lpstr>REGIONALS - Morris</vt:lpstr>
      <vt:lpstr>SECTIONALS-Manteno</vt:lpstr>
      <vt:lpstr>SECTIONALS-Marian Catholic</vt:lpstr>
      <vt:lpstr>SUPER SECTIONAL</vt:lpstr>
    </vt:vector>
  </TitlesOfParts>
  <Company>University of Illinois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Rucinski</dc:creator>
  <cp:lastModifiedBy>Lee Rucinski</cp:lastModifiedBy>
  <cp:lastPrinted>2015-10-30T12:20:17Z</cp:lastPrinted>
  <dcterms:created xsi:type="dcterms:W3CDTF">2009-08-10T01:28:12Z</dcterms:created>
  <dcterms:modified xsi:type="dcterms:W3CDTF">2016-11-04T01:16:04Z</dcterms:modified>
</cp:coreProperties>
</file>