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690" windowWidth="13245" windowHeight="9495" firstSheet="11" activeTab="19"/>
  </bookViews>
  <sheets>
    <sheet name="Season Totals" sheetId="1" r:id="rId1"/>
    <sheet name="HF" sheetId="2" r:id="rId2"/>
    <sheet name="Plainfield North Invite" sheetId="17" r:id="rId3"/>
    <sheet name="Shepard" sheetId="3" r:id="rId4"/>
    <sheet name="Oregon Invite" sheetId="13" r:id="rId5"/>
    <sheet name="Richards" sheetId="14" r:id="rId6"/>
    <sheet name="Evergreen Park" sheetId="11" r:id="rId7"/>
    <sheet name="Eisenhower" sheetId="10" r:id="rId8"/>
    <sheet name="Argo" sheetId="8" r:id="rId9"/>
    <sheet name="Hillcrest" sheetId="7" r:id="rId10"/>
    <sheet name="Bremen" sheetId="5" r:id="rId11"/>
    <sheet name="Reed Custer Invite" sheetId="6" r:id="rId12"/>
    <sheet name="Oak Lawn" sheetId="4" r:id="rId13"/>
    <sheet name="TF North" sheetId="19" r:id="rId14"/>
    <sheet name="TPHS Invite" sheetId="20" r:id="rId15"/>
    <sheet name="TF South" sheetId="18" r:id="rId16"/>
    <sheet name="Reavis" sheetId="9" r:id="rId17"/>
    <sheet name="Portage" sheetId="12" r:id="rId18"/>
    <sheet name="Oak Forest" sheetId="16" r:id="rId19"/>
    <sheet name="Lemont" sheetId="15" r:id="rId20"/>
    <sheet name="Regionals - Aurora Christian" sheetId="21" r:id="rId21"/>
    <sheet name="Regionals - JCA" sheetId="22" r:id="rId22"/>
  </sheets>
  <calcPr calcId="125725"/>
</workbook>
</file>

<file path=xl/calcChain.xml><?xml version="1.0" encoding="utf-8"?>
<calcChain xmlns="http://schemas.openxmlformats.org/spreadsheetml/2006/main">
  <c r="X23" i="1"/>
  <c r="W23"/>
  <c r="V23"/>
  <c r="U23"/>
  <c r="T23"/>
  <c r="S23"/>
  <c r="R23"/>
  <c r="P23"/>
  <c r="O23"/>
  <c r="N23"/>
  <c r="M23"/>
  <c r="L23"/>
  <c r="J23"/>
  <c r="I23"/>
  <c r="H23"/>
  <c r="G23"/>
  <c r="F23"/>
  <c r="E23"/>
  <c r="D23"/>
  <c r="C23"/>
  <c r="X24" i="22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21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5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6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2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9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8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9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4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5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7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8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0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1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4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K24" i="12" l="1"/>
  <c r="Q24"/>
  <c r="K24" i="18"/>
  <c r="Q24"/>
  <c r="K24" i="4"/>
  <c r="K24" i="7"/>
  <c r="K24" i="10"/>
  <c r="K24" i="15"/>
  <c r="K24" i="11"/>
  <c r="K24" i="8"/>
  <c r="K24" i="5"/>
  <c r="Q24" i="19"/>
  <c r="K24" i="9"/>
  <c r="Q24"/>
  <c r="K24" i="21"/>
  <c r="K24" i="14"/>
  <c r="Q24" i="22"/>
  <c r="Q24" i="14"/>
  <c r="Q24" i="11"/>
  <c r="Q24" i="10"/>
  <c r="Q24" i="8"/>
  <c r="Q24" i="7"/>
  <c r="Q24" i="5"/>
  <c r="Q24" i="4"/>
  <c r="K24" i="19"/>
  <c r="K24" i="16"/>
  <c r="Q24"/>
  <c r="Q24" i="15"/>
  <c r="Q24" i="21"/>
  <c r="K24" i="22"/>
  <c r="Q23" i="1"/>
  <c r="K23"/>
  <c r="X24" i="17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20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6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13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X24" i="3"/>
  <c r="W24"/>
  <c r="V24"/>
  <c r="U24"/>
  <c r="T24"/>
  <c r="S24"/>
  <c r="R24"/>
  <c r="P24"/>
  <c r="O24"/>
  <c r="N24"/>
  <c r="M24"/>
  <c r="L24"/>
  <c r="J24"/>
  <c r="I24"/>
  <c r="H24"/>
  <c r="G24"/>
  <c r="F24"/>
  <c r="E24"/>
  <c r="D24"/>
  <c r="Q23"/>
  <c r="K23"/>
  <c r="Q22"/>
  <c r="K22"/>
  <c r="Q21"/>
  <c r="K21"/>
  <c r="Q20"/>
  <c r="K20"/>
  <c r="Q19"/>
  <c r="K19"/>
  <c r="Q18"/>
  <c r="K18"/>
  <c r="Q17"/>
  <c r="K17"/>
  <c r="Q16"/>
  <c r="K16"/>
  <c r="Q15"/>
  <c r="K15"/>
  <c r="Q14"/>
  <c r="K14"/>
  <c r="Q13"/>
  <c r="K13"/>
  <c r="Q12"/>
  <c r="K12"/>
  <c r="Q11"/>
  <c r="K11"/>
  <c r="Q24" i="17" l="1"/>
  <c r="Q24" i="20"/>
  <c r="Q24" i="6"/>
  <c r="Q24" i="13"/>
  <c r="K24"/>
  <c r="K24" i="17"/>
  <c r="K24" i="6"/>
  <c r="K24" i="20"/>
  <c r="Q24" i="3"/>
  <c r="K24"/>
  <c r="G15" i="1"/>
  <c r="X12" l="1"/>
  <c r="X13"/>
  <c r="X14"/>
  <c r="X15"/>
  <c r="X16"/>
  <c r="X17"/>
  <c r="X18"/>
  <c r="X19"/>
  <c r="X20"/>
  <c r="X21"/>
  <c r="X22"/>
  <c r="X11"/>
  <c r="W12"/>
  <c r="W13"/>
  <c r="W14"/>
  <c r="W15"/>
  <c r="W16"/>
  <c r="W17"/>
  <c r="W18"/>
  <c r="W19"/>
  <c r="W20"/>
  <c r="W21"/>
  <c r="W22"/>
  <c r="W11"/>
  <c r="V12"/>
  <c r="V13"/>
  <c r="V14"/>
  <c r="V15"/>
  <c r="V16"/>
  <c r="V17"/>
  <c r="V18"/>
  <c r="V19"/>
  <c r="V20"/>
  <c r="V21"/>
  <c r="V22"/>
  <c r="V11"/>
  <c r="U12"/>
  <c r="U13"/>
  <c r="U14"/>
  <c r="U15"/>
  <c r="U16"/>
  <c r="U17"/>
  <c r="U18"/>
  <c r="U19"/>
  <c r="U20"/>
  <c r="U21"/>
  <c r="U22"/>
  <c r="U11"/>
  <c r="T12"/>
  <c r="T13"/>
  <c r="T14"/>
  <c r="T15"/>
  <c r="T16"/>
  <c r="T17"/>
  <c r="T18"/>
  <c r="T19"/>
  <c r="T20"/>
  <c r="T21"/>
  <c r="T22"/>
  <c r="T11"/>
  <c r="S12"/>
  <c r="S13"/>
  <c r="S14"/>
  <c r="S15"/>
  <c r="S16"/>
  <c r="S17"/>
  <c r="S18"/>
  <c r="S19"/>
  <c r="S20"/>
  <c r="S21"/>
  <c r="S22"/>
  <c r="S11"/>
  <c r="R12"/>
  <c r="R13"/>
  <c r="R14"/>
  <c r="R15"/>
  <c r="R16"/>
  <c r="R17"/>
  <c r="R18"/>
  <c r="R19"/>
  <c r="R20"/>
  <c r="R21"/>
  <c r="R22"/>
  <c r="R11"/>
  <c r="P12"/>
  <c r="P13"/>
  <c r="P14"/>
  <c r="P15"/>
  <c r="P16"/>
  <c r="P17"/>
  <c r="P18"/>
  <c r="P19"/>
  <c r="P20"/>
  <c r="P21"/>
  <c r="P22"/>
  <c r="P11"/>
  <c r="O12"/>
  <c r="O13"/>
  <c r="O14"/>
  <c r="O15"/>
  <c r="O16"/>
  <c r="O17"/>
  <c r="O18"/>
  <c r="O19"/>
  <c r="O20"/>
  <c r="O21"/>
  <c r="O22"/>
  <c r="O11"/>
  <c r="N12"/>
  <c r="N13"/>
  <c r="N14"/>
  <c r="N15"/>
  <c r="N16"/>
  <c r="N17"/>
  <c r="N18"/>
  <c r="N19"/>
  <c r="N20"/>
  <c r="N21"/>
  <c r="N22"/>
  <c r="N11"/>
  <c r="M12"/>
  <c r="M13"/>
  <c r="M14"/>
  <c r="M15"/>
  <c r="M16"/>
  <c r="M17"/>
  <c r="M18"/>
  <c r="M19"/>
  <c r="M20"/>
  <c r="M21"/>
  <c r="M22"/>
  <c r="M11"/>
  <c r="L12"/>
  <c r="L13"/>
  <c r="L14"/>
  <c r="L15"/>
  <c r="L16"/>
  <c r="L17"/>
  <c r="L18"/>
  <c r="L19"/>
  <c r="L20"/>
  <c r="L21"/>
  <c r="L22"/>
  <c r="L11"/>
  <c r="J12"/>
  <c r="J13"/>
  <c r="J14"/>
  <c r="J15"/>
  <c r="J16"/>
  <c r="J17"/>
  <c r="J18"/>
  <c r="J19"/>
  <c r="J20"/>
  <c r="J21"/>
  <c r="J22"/>
  <c r="J11"/>
  <c r="I12"/>
  <c r="I13"/>
  <c r="I14"/>
  <c r="I15"/>
  <c r="I16"/>
  <c r="I17"/>
  <c r="I18"/>
  <c r="I19"/>
  <c r="I20"/>
  <c r="I21"/>
  <c r="I22"/>
  <c r="I11"/>
  <c r="H12"/>
  <c r="H13"/>
  <c r="H14"/>
  <c r="H15"/>
  <c r="H16"/>
  <c r="H17"/>
  <c r="H18"/>
  <c r="H19"/>
  <c r="H20"/>
  <c r="H21"/>
  <c r="H22"/>
  <c r="H11"/>
  <c r="G12"/>
  <c r="G13"/>
  <c r="G14"/>
  <c r="G16"/>
  <c r="G17"/>
  <c r="G18"/>
  <c r="G19"/>
  <c r="G20"/>
  <c r="G21"/>
  <c r="G22"/>
  <c r="G11"/>
  <c r="F12"/>
  <c r="F13"/>
  <c r="F14"/>
  <c r="F15"/>
  <c r="F16"/>
  <c r="F17"/>
  <c r="F18"/>
  <c r="F19"/>
  <c r="F20"/>
  <c r="F21"/>
  <c r="F22"/>
  <c r="F11"/>
  <c r="E12"/>
  <c r="E13"/>
  <c r="E14"/>
  <c r="E15"/>
  <c r="E16"/>
  <c r="E17"/>
  <c r="E18"/>
  <c r="E19"/>
  <c r="E20"/>
  <c r="E21"/>
  <c r="E22"/>
  <c r="E11"/>
  <c r="D12"/>
  <c r="D13"/>
  <c r="D14"/>
  <c r="D15"/>
  <c r="D16"/>
  <c r="D17"/>
  <c r="D18"/>
  <c r="D19"/>
  <c r="D20"/>
  <c r="D21"/>
  <c r="D22"/>
  <c r="D11"/>
  <c r="C12"/>
  <c r="C13"/>
  <c r="C14"/>
  <c r="C15"/>
  <c r="C16"/>
  <c r="C17"/>
  <c r="C18"/>
  <c r="C19"/>
  <c r="C20"/>
  <c r="C21"/>
  <c r="C22"/>
  <c r="C11"/>
  <c r="S24" i="2"/>
  <c r="T24"/>
  <c r="U24"/>
  <c r="V24"/>
  <c r="W24"/>
  <c r="X24"/>
  <c r="R24"/>
  <c r="M24"/>
  <c r="N24"/>
  <c r="O24"/>
  <c r="P24"/>
  <c r="L24"/>
  <c r="H24"/>
  <c r="I24"/>
  <c r="J24"/>
  <c r="E24"/>
  <c r="F24"/>
  <c r="G24"/>
  <c r="D24"/>
  <c r="K12"/>
  <c r="K13"/>
  <c r="K14"/>
  <c r="K15"/>
  <c r="K16"/>
  <c r="K17"/>
  <c r="K18"/>
  <c r="K19"/>
  <c r="K20"/>
  <c r="K21"/>
  <c r="K22"/>
  <c r="K23"/>
  <c r="K11"/>
  <c r="Q12"/>
  <c r="Q13"/>
  <c r="Q14"/>
  <c r="Q15"/>
  <c r="Q16"/>
  <c r="Q17"/>
  <c r="Q18"/>
  <c r="Q19"/>
  <c r="Q20"/>
  <c r="Q21"/>
  <c r="Q22"/>
  <c r="Q23"/>
  <c r="Q11"/>
  <c r="D24" i="1" l="1"/>
  <c r="F24"/>
  <c r="J24"/>
  <c r="T24"/>
  <c r="X24"/>
  <c r="V24"/>
  <c r="E24"/>
  <c r="G24"/>
  <c r="H24"/>
  <c r="M24"/>
  <c r="O24"/>
  <c r="R24"/>
  <c r="I24"/>
  <c r="L24"/>
  <c r="N24"/>
  <c r="P24"/>
  <c r="S24"/>
  <c r="U24"/>
  <c r="W24"/>
  <c r="K20"/>
  <c r="K18"/>
  <c r="K16"/>
  <c r="Q15"/>
  <c r="Q24" i="2"/>
  <c r="K24"/>
  <c r="Q22" i="1"/>
  <c r="Q20"/>
  <c r="K21"/>
  <c r="K22"/>
  <c r="Q21"/>
  <c r="K11"/>
  <c r="K14"/>
  <c r="K12"/>
  <c r="Q11"/>
  <c r="Q19"/>
  <c r="Q17"/>
  <c r="Q13"/>
  <c r="Q18"/>
  <c r="K19"/>
  <c r="K17"/>
  <c r="K15"/>
  <c r="K13"/>
  <c r="Q16"/>
  <c r="Q14"/>
  <c r="Q12"/>
  <c r="Q24" l="1"/>
  <c r="K24"/>
</calcChain>
</file>

<file path=xl/sharedStrings.xml><?xml version="1.0" encoding="utf-8"?>
<sst xmlns="http://schemas.openxmlformats.org/spreadsheetml/2006/main" count="1093" uniqueCount="155">
  <si>
    <t>#</t>
  </si>
  <si>
    <t>Player</t>
  </si>
  <si>
    <t>GP</t>
  </si>
  <si>
    <t>Att</t>
  </si>
  <si>
    <t>Ace</t>
  </si>
  <si>
    <t>Err</t>
  </si>
  <si>
    <t>Pts</t>
  </si>
  <si>
    <t>K</t>
  </si>
  <si>
    <t>Digs</t>
  </si>
  <si>
    <t>Pct</t>
  </si>
  <si>
    <t>Avg</t>
  </si>
  <si>
    <t>Ast</t>
  </si>
  <si>
    <t>BS</t>
  </si>
  <si>
    <t xml:space="preserve">BA </t>
  </si>
  <si>
    <t>Serves</t>
  </si>
  <si>
    <t>Attacks</t>
  </si>
  <si>
    <t>Passes</t>
  </si>
  <si>
    <t>Sets</t>
  </si>
  <si>
    <t>Blocks</t>
  </si>
  <si>
    <t>GAME SCORES</t>
  </si>
  <si>
    <t xml:space="preserve">GP = Games Played    Att = Attempts    Err = Errors    Pts. = Service Points    K = Kills  </t>
  </si>
  <si>
    <t>Pct. = Hitting Percentage    Avg = Pass Rating Average    Ast. = Assist    BS = Solo Block    BA = Assist Block</t>
  </si>
  <si>
    <t>Tinley Park Titan Volleyball Stat Sheet</t>
  </si>
  <si>
    <t>TOTALS</t>
  </si>
  <si>
    <t>TPHS</t>
  </si>
  <si>
    <t>Tinley Park Titan Volleyball                                                                           2013 Season Stats</t>
  </si>
  <si>
    <t>Janna Goyola</t>
  </si>
  <si>
    <t>Jacquelyn Alberto</t>
  </si>
  <si>
    <t>Molly Brennan</t>
  </si>
  <si>
    <t>Katie Kopecky</t>
  </si>
  <si>
    <t>Corina Williams</t>
  </si>
  <si>
    <t>Kasey Nolan</t>
  </si>
  <si>
    <t>Amanda Host</t>
  </si>
  <si>
    <t>Jamese Murry</t>
  </si>
  <si>
    <t>Kelly Hunoway</t>
  </si>
  <si>
    <t>Sam Alberto</t>
  </si>
  <si>
    <t>Marleh Wodka</t>
  </si>
  <si>
    <t>Nichole Chaput</t>
  </si>
  <si>
    <t>Lindsay Lannen</t>
  </si>
  <si>
    <t>Record: _______0-1____________</t>
  </si>
  <si>
    <t>Date: __8-27-13______</t>
  </si>
  <si>
    <t>VS. : ___HF______</t>
  </si>
  <si>
    <t>HF</t>
  </si>
  <si>
    <t>Date : __8/30/13 &amp; 8/31/13_</t>
  </si>
  <si>
    <t>VS. : Naperville North, LWN, Joliet West, Lockport, Rosary</t>
  </si>
  <si>
    <t>Record : __2-4______</t>
  </si>
  <si>
    <t>2-3 overall  2nd place in Bronze Division</t>
  </si>
  <si>
    <t>NN, LWN, JW, Lock, Rosary</t>
  </si>
  <si>
    <t>5, 18</t>
  </si>
  <si>
    <t>19, 11</t>
  </si>
  <si>
    <t>25, 25</t>
  </si>
  <si>
    <t>18, 11</t>
  </si>
  <si>
    <t>19, 19</t>
  </si>
  <si>
    <t>23, 21</t>
  </si>
  <si>
    <t>Record : ___2-5_____</t>
  </si>
  <si>
    <t>Date : ___9-5-13______</t>
  </si>
  <si>
    <t>VS. : ___Shepard_____</t>
  </si>
  <si>
    <t>Shepard</t>
  </si>
  <si>
    <t>Date : _9/6/13 &amp; 9/7/13_</t>
  </si>
  <si>
    <t>VS. : Winnebago, Le-Win, Keith, Plano, Forreston</t>
  </si>
  <si>
    <t>Record : ___4-8 (0-1)______</t>
  </si>
  <si>
    <t>2-3 10th place overall</t>
  </si>
  <si>
    <t>Winn, LeWin, Keith, Plano, Forreston</t>
  </si>
  <si>
    <t>10, 23</t>
  </si>
  <si>
    <t>23, 20</t>
  </si>
  <si>
    <t>17, 19</t>
  </si>
  <si>
    <t>25, 24, 16</t>
  </si>
  <si>
    <t>19, 26, 14</t>
  </si>
  <si>
    <t>25, 27, 17</t>
  </si>
  <si>
    <t>21, 29, 19</t>
  </si>
  <si>
    <t>Record : __4-9_(0-2)_____</t>
  </si>
  <si>
    <t>Date : __9-10-13_______</t>
  </si>
  <si>
    <t>VS. : ___Richards_______</t>
  </si>
  <si>
    <t>Richards</t>
  </si>
  <si>
    <t>Record : __5-9_(1-2)_____</t>
  </si>
  <si>
    <t>Date : ___9-12-13______</t>
  </si>
  <si>
    <t>VS. : __Evergreen Park___</t>
  </si>
  <si>
    <t>Evergreen Park</t>
  </si>
  <si>
    <t>Record : __6-9_(2-2)_____</t>
  </si>
  <si>
    <t>Date : __9-17-13_______</t>
  </si>
  <si>
    <t>VS. : ___Eisenhower_______</t>
  </si>
  <si>
    <t>Eisenhower</t>
  </si>
  <si>
    <t>Argo</t>
  </si>
  <si>
    <t>Record : __7-9_(3-2)_____</t>
  </si>
  <si>
    <t>Date : __9-19-13_______</t>
  </si>
  <si>
    <t>VS. : ___Argo_______</t>
  </si>
  <si>
    <t>Record : __8-9_(4-2)_____</t>
  </si>
  <si>
    <t>Date : __9-24-13_______</t>
  </si>
  <si>
    <t>VS. : __Hillcrest________</t>
  </si>
  <si>
    <t>Hillcrest</t>
  </si>
  <si>
    <t>Record : __9-9_(5-2)_____</t>
  </si>
  <si>
    <t>Date : ___9-26-13______</t>
  </si>
  <si>
    <t>VS. : ___Bremen_______</t>
  </si>
  <si>
    <t>Bremen</t>
  </si>
  <si>
    <t>Record : __11-11-1_(5-2)_____</t>
  </si>
  <si>
    <t>Date : __9-28-13_______</t>
  </si>
  <si>
    <t>VS. : Mendota, Bloom, Reed-Custer, DeeMack, Morris</t>
  </si>
  <si>
    <t>2-2-1  1st place in pool, 4th place overall</t>
  </si>
  <si>
    <t>Men, Bloom, RC, Dmac, Morris</t>
  </si>
  <si>
    <t>20,21</t>
  </si>
  <si>
    <t>21,21</t>
  </si>
  <si>
    <t>16,25</t>
  </si>
  <si>
    <t>23,15</t>
  </si>
  <si>
    <t>21,16</t>
  </si>
  <si>
    <t>8,12</t>
  </si>
  <si>
    <t>6,6</t>
  </si>
  <si>
    <t>25,27</t>
  </si>
  <si>
    <t>25,25</t>
  </si>
  <si>
    <t>Oak Lawn</t>
  </si>
  <si>
    <t>Date : __10-1-13_______</t>
  </si>
  <si>
    <t>VS. : __Oak Lawn________</t>
  </si>
  <si>
    <t>Record : __11-12-1_(5-3)_____</t>
  </si>
  <si>
    <t>TF North</t>
  </si>
  <si>
    <t>Record : __12-12-1_(6-3)_____</t>
  </si>
  <si>
    <t>Date : __10-3-13_______</t>
  </si>
  <si>
    <t>VS. : __TF North________</t>
  </si>
  <si>
    <t>EP, Bremen, Illiana, Reavis</t>
  </si>
  <si>
    <t>25,22,11</t>
  </si>
  <si>
    <t>14,17</t>
  </si>
  <si>
    <t>16,14</t>
  </si>
  <si>
    <t>20,25,15</t>
  </si>
  <si>
    <t>21,23</t>
  </si>
  <si>
    <t>Date : __10-5-13_______</t>
  </si>
  <si>
    <t>VS. : Evergreen Park, Bremen, Illiana, Reavis</t>
  </si>
  <si>
    <t>3-1, 3rd place Overall</t>
  </si>
  <si>
    <t>Record : __15-13-1_(6-3)_____</t>
  </si>
  <si>
    <t>TF South</t>
  </si>
  <si>
    <t>Date : __10-8-13_______</t>
  </si>
  <si>
    <t>VS. : ___TF South_______</t>
  </si>
  <si>
    <t>Record : __15-14-1_(6-4)_____</t>
  </si>
  <si>
    <t>Record : __16-14-1_(7-4)_____</t>
  </si>
  <si>
    <t>Date : __10-10-13_______</t>
  </si>
  <si>
    <t>VS. : __Reavis________</t>
  </si>
  <si>
    <t>Reavis</t>
  </si>
  <si>
    <t>Date : __10-14-13_______</t>
  </si>
  <si>
    <t>VS. : ___Portage_______</t>
  </si>
  <si>
    <t>Record : __16-15-1_(7-4)_____</t>
  </si>
  <si>
    <t>Portage</t>
  </si>
  <si>
    <t>Record : __17-15-1_(8-4)_____</t>
  </si>
  <si>
    <t>Date : __10-17-13_______</t>
  </si>
  <si>
    <t>VS. : __Oak Forest________</t>
  </si>
  <si>
    <t>Oak Forest</t>
  </si>
  <si>
    <t>Record : __17-16-1_(8-5)_____</t>
  </si>
  <si>
    <t>Date : __10-22-13_______</t>
  </si>
  <si>
    <t>VS. : __Lemont________</t>
  </si>
  <si>
    <t>Lemont</t>
  </si>
  <si>
    <t>ACC</t>
  </si>
  <si>
    <t>Date : __10-28-13_______</t>
  </si>
  <si>
    <t>VS. : _Aurora Central Catholic_</t>
  </si>
  <si>
    <t>Record : __18-16-1_(8-5)_____</t>
  </si>
  <si>
    <t>JCA</t>
  </si>
  <si>
    <t>Date : __10-29-13_______</t>
  </si>
  <si>
    <t>VS. : _Joliet Catholic Academy</t>
  </si>
  <si>
    <t>Record : __18-17-1__(8-5)____</t>
  </si>
  <si>
    <t>Record : __18-17-1_(8-5)__3rd place in SSC Blue________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</si>
</sst>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</font>
    <font>
      <sz val="16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/>
    <xf numFmtId="0" fontId="0" fillId="0" borderId="9" xfId="0" applyBorder="1"/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workbookViewId="0">
      <selection activeCell="B6" sqref="B6:W7"/>
    </sheetView>
  </sheetViews>
  <sheetFormatPr defaultColWidth="8.85546875" defaultRowHeight="12.75"/>
  <cols>
    <col min="1" max="1" width="4.28515625" style="1" customWidth="1"/>
    <col min="2" max="2" width="21.5703125" style="1" customWidth="1"/>
    <col min="3" max="3" width="3" style="1" customWidth="1"/>
    <col min="4" max="4" width="5" style="1" customWidth="1"/>
    <col min="5" max="5" width="4.140625" style="1" customWidth="1"/>
    <col min="6" max="6" width="3.7109375" style="1" customWidth="1"/>
    <col min="7" max="7" width="5.140625" style="1" customWidth="1"/>
    <col min="8" max="8" width="7" style="1" customWidth="1"/>
    <col min="9" max="9" width="4" style="1" customWidth="1"/>
    <col min="10" max="10" width="4.140625" style="1" customWidth="1"/>
    <col min="11" max="11" width="4.85546875" style="1" customWidth="1"/>
    <col min="12" max="13" width="4.7109375" style="1" customWidth="1"/>
    <col min="14" max="14" width="3.7109375" style="1" customWidth="1"/>
    <col min="15" max="15" width="4.28515625" style="1" customWidth="1"/>
    <col min="16" max="16" width="4" style="1" customWidth="1"/>
    <col min="17" max="17" width="4.5703125" style="1" customWidth="1"/>
    <col min="18" max="18" width="4.42578125" style="1" customWidth="1"/>
    <col min="19" max="20" width="5.140625" style="1" customWidth="1"/>
    <col min="21" max="21" width="3.7109375" style="1" customWidth="1"/>
    <col min="22" max="23" width="3.5703125" style="1" customWidth="1"/>
    <col min="24" max="24" width="3.42578125" style="1" customWidth="1"/>
    <col min="25" max="16384" width="8.85546875" style="1"/>
  </cols>
  <sheetData>
    <row r="1" spans="1:24" ht="13.9" customHeight="1">
      <c r="B1" s="62" t="s">
        <v>25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4" ht="13.9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4" ht="13.9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4" ht="12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4" ht="13.15" customHeigh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4" ht="13.9" customHeight="1">
      <c r="B6" s="64" t="s">
        <v>154</v>
      </c>
      <c r="C6" s="64"/>
      <c r="D6" s="64"/>
      <c r="E6" s="64"/>
      <c r="F6" s="64"/>
      <c r="G6" s="64"/>
      <c r="H6" s="64"/>
      <c r="I6" s="64"/>
      <c r="J6" s="64"/>
      <c r="K6" s="64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24" ht="13.5" thickBot="1"/>
    <row r="9" spans="1:24" s="3" customFormat="1" ht="16.5" thickBot="1">
      <c r="D9" s="74" t="s">
        <v>14</v>
      </c>
      <c r="E9" s="73"/>
      <c r="F9" s="73"/>
      <c r="G9" s="75"/>
      <c r="H9" s="76" t="s">
        <v>15</v>
      </c>
      <c r="I9" s="74"/>
      <c r="J9" s="74"/>
      <c r="K9" s="77"/>
      <c r="L9" s="72" t="s">
        <v>16</v>
      </c>
      <c r="M9" s="78"/>
      <c r="N9" s="78"/>
      <c r="O9" s="78"/>
      <c r="P9" s="78"/>
      <c r="Q9" s="78"/>
      <c r="R9" s="69"/>
      <c r="S9" s="79" t="s">
        <v>17</v>
      </c>
      <c r="T9" s="78"/>
      <c r="U9" s="80"/>
      <c r="V9" s="72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8" t="s">
        <v>6</v>
      </c>
      <c r="H10" s="32" t="s">
        <v>3</v>
      </c>
      <c r="I10" s="19" t="s">
        <v>7</v>
      </c>
      <c r="J10" s="20" t="s">
        <v>5</v>
      </c>
      <c r="K10" s="33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8" t="s">
        <v>8</v>
      </c>
      <c r="S10" s="32" t="s">
        <v>3</v>
      </c>
      <c r="T10" s="19" t="s">
        <v>11</v>
      </c>
      <c r="U10" s="33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>
        <f>SUM(HF!C11,Shepard!C11,Richards!C11,'Oregon Invite'!C11,Portage!C11,'Evergreen Park'!C11,Eisenhower!C11,Reavis!C11,Argo!C11,Hillcrest!C11,'Reed Custer Invite'!C11,Bremen!C11,'Oak Lawn'!C11,'TPHS Invite'!C11,'TF North'!C11,'TF South'!C11,'Plainfield North Invite'!C11,'Oak Forest'!C11,Lemont!C11,'Regionals - Aurora Christian'!C11,'Regionals - JCA'!C11)</f>
        <v>11</v>
      </c>
      <c r="D11" s="25">
        <f>SUM(HF!D11,Shepard!D11,Richards!D11,'Oregon Invite'!D11,Portage!D11,'Evergreen Park'!D11,Eisenhower!D11,Reavis!D11,Argo!D11,Hillcrest!D11,'Reed Custer Invite'!D11,Bremen!D11,'Oak Lawn'!D11,'TPHS Invite'!D11,'TF North'!D11,'TF South'!D11,'Plainfield North Invite'!D11,'Oak Forest'!D11,Lemont!D11,'Regionals - Aurora Christian'!D11,'Regionals - JCA'!D11)</f>
        <v>4</v>
      </c>
      <c r="E11" s="25">
        <f>SUM(HF!E11,Shepard!E11,Richards!E11,'Oregon Invite'!E11,Portage!E11,'Evergreen Park'!E11,Eisenhower!E11,Reavis!E11,Argo!E11,Hillcrest!E11,'Reed Custer Invite'!E11,Bremen!E11,'Oak Lawn'!E11,'TPHS Invite'!E11,'TF North'!E11,'TF South'!E11,'Plainfield North Invite'!E11,'Oak Forest'!E11,Lemont!E11,'Regionals - Aurora Christian'!E11,'Regionals - JCA'!E11)</f>
        <v>0</v>
      </c>
      <c r="F11" s="25">
        <f>SUM(HF!F11,Shepard!F11,Richards!F11,'Oregon Invite'!F11,Portage!F11,'Evergreen Park'!F11,Eisenhower!F11,Reavis!F11,Argo!F11,Hillcrest!F11,'Reed Custer Invite'!F11,Bremen!F11,'Oak Lawn'!F11,'TPHS Invite'!F11,'TF North'!F11,'TF South'!F11,'Plainfield North Invite'!F11,'Oak Forest'!F11,Lemont!F11,'Regionals - Aurora Christian'!F11,'Regionals - JCA'!F11)</f>
        <v>0</v>
      </c>
      <c r="G11" s="31">
        <f>SUM(HF!G11,Shepard!G11,Richards!G11,'Oregon Invite'!G11,Portage!G11,'Evergreen Park'!G11,Eisenhower!G11,Reavis!G11,Argo!G11,Hillcrest!G11,'Reed Custer Invite'!G11,Bremen!G11,'Oak Lawn'!G11,'TPHS Invite'!G11,'TF North'!G11,'TF South'!G11,'Plainfield North Invite'!G11,'Oak Forest'!G11,Lemont!G11,'Regionals - Aurora Christian'!G11,'Regionals - JCA'!G11)</f>
        <v>2</v>
      </c>
      <c r="H11" s="34">
        <f>SUM(HF!H11,Shepard!H11,Richards!H11,'Oregon Invite'!H11,Portage!H11,'Evergreen Park'!H11,Eisenhower!H11,Reavis!H11,Argo!H11,Hillcrest!H11,'Reed Custer Invite'!H11,Bremen!H11,'Oak Lawn'!H11,'TPHS Invite'!H11,'TF North'!H11,'TF South'!H11,'Plainfield North Invite'!H11,'Oak Forest'!H11,Lemont!H11,'Regionals - Aurora Christian'!H11,'Regionals - JCA'!H11)</f>
        <v>0</v>
      </c>
      <c r="I11" s="25">
        <f>SUM(HF!I11,Shepard!I11,Richards!I11,'Oregon Invite'!I11,Portage!I11,'Evergreen Park'!I11,Eisenhower!I11,Reavis!I11,Argo!I11,Hillcrest!I11,'Reed Custer Invite'!I11,Bremen!I11,'Oak Lawn'!I11,'TPHS Invite'!I11,'TF North'!I11,'TF South'!I11,'Plainfield North Invite'!I11,'Oak Forest'!I11,Lemont!I11,'Regionals - Aurora Christian'!I11,'Regionals - JCA'!I11)</f>
        <v>0</v>
      </c>
      <c r="J11" s="31">
        <f>SUM(HF!J11,Shepard!J11,Richards!J11,'Oregon Invite'!J11,Portage!J11,'Evergreen Park'!J11,Eisenhower!J11,Reavis!J11,Argo!J11,Hillcrest!J11,'Reed Custer Invite'!J11,Bremen!J11,'Oak Lawn'!J11,'TPHS Invite'!J11,'TF North'!J11,'TF South'!J11,'Plainfield North Invite'!J11,'Oak Forest'!J11,Lemont!J11,'Regionals - Aurora Christian'!J11,'Regionals - JCA'!J11)</f>
        <v>0</v>
      </c>
      <c r="K11" s="35" t="e">
        <f>(I11-J11)/H11</f>
        <v>#DIV/0!</v>
      </c>
      <c r="L11" s="22">
        <f>SUM(HF!L11,Shepard!L11,Richards!L11,'Oregon Invite'!L11,Portage!L11,'Evergreen Park'!L11,Eisenhower!L11,Reavis!L11,Argo!L11,Hillcrest!L11,'Reed Custer Invite'!L11,Bremen!L11,'Oak Lawn'!L11,'TPHS Invite'!L11,'TF North'!L11,'TF South'!L11,'Plainfield North Invite'!L11,'Oak Forest'!L11,Lemont!L11,'Regionals - Aurora Christian'!L11,'Regionals - JCA'!L11)</f>
        <v>15</v>
      </c>
      <c r="M11" s="29">
        <f>SUM(HF!M11,Shepard!M11,Richards!M11,'Oregon Invite'!M11,Portage!M11,'Evergreen Park'!M11,Eisenhower!M11,Reavis!M11,Argo!M11,Hillcrest!M11,'Reed Custer Invite'!M11,Bremen!M11,'Oak Lawn'!M11,'TPHS Invite'!M11,'TF North'!M11,'TF South'!M11,'Plainfield North Invite'!M11,'Oak Forest'!M11,Lemont!M11,'Regionals - Aurora Christian'!M11,'Regionals - JCA'!M11)</f>
        <v>4</v>
      </c>
      <c r="N11" s="29">
        <f>SUM(HF!N11,Shepard!N11,Richards!N11,'Oregon Invite'!N11,Portage!N11,'Evergreen Park'!N11,Eisenhower!N11,Reavis!N11,Argo!N11,Hillcrest!N11,'Reed Custer Invite'!N11,Bremen!N11,'Oak Lawn'!N11,'TPHS Invite'!N11,'TF North'!N11,'TF South'!N11,'Plainfield North Invite'!N11,'Oak Forest'!N11,Lemont!N11,'Regionals - Aurora Christian'!N11,'Regionals - JCA'!N11)</f>
        <v>4</v>
      </c>
      <c r="O11" s="29">
        <f>SUM(HF!O11,Shepard!O11,Richards!O11,'Oregon Invite'!O11,Portage!O11,'Evergreen Park'!O11,Eisenhower!O11,Reavis!O11,Argo!O11,Hillcrest!O11,'Reed Custer Invite'!O11,Bremen!O11,'Oak Lawn'!O11,'TPHS Invite'!O11,'TF North'!O11,'TF South'!O11,'Plainfield North Invite'!O11,'Oak Forest'!O11,Lemont!O11,'Regionals - Aurora Christian'!O11,'Regionals - JCA'!O11)</f>
        <v>1</v>
      </c>
      <c r="P11" s="29">
        <f>SUM(HF!P11,Shepard!P11,Richards!P11,'Oregon Invite'!P11,Portage!P11,'Evergreen Park'!P11,Eisenhower!P11,Reavis!P11,Argo!P11,Hillcrest!P11,'Reed Custer Invite'!P11,Bremen!P11,'Oak Lawn'!P11,'TPHS Invite'!P11,'TF North'!P11,'TF South'!P11,'Plainfield North Invite'!P11,'Oak Forest'!P11,Lemont!P11,'Regionals - Aurora Christian'!P11,'Regionals - JCA'!P11)</f>
        <v>6</v>
      </c>
      <c r="Q11" s="30">
        <f>((M11*3)+(N11*2)+(O11*1)+(P11*0))/L11</f>
        <v>1.4</v>
      </c>
      <c r="R11" s="24">
        <f>SUM(HF!R11,Shepard!R11,Richards!R11,'Oregon Invite'!R11,Portage!R11,'Evergreen Park'!R11,Eisenhower!R11,Reavis!R11,Argo!R11,Hillcrest!R11,'Reed Custer Invite'!R11,Bremen!R11,'Oak Lawn'!R11,'TPHS Invite'!R11,'TF North'!R11,'TF South'!R11,'Plainfield North Invite'!R11,'Oak Forest'!R11,Lemont!R11,'Regionals - Aurora Christian'!R11,'Regionals - JCA'!R11)</f>
        <v>7</v>
      </c>
      <c r="S11" s="37">
        <f>SUM(HF!S11,Shepard!S11,Richards!S11,'Oregon Invite'!S11,Portage!S11,'Evergreen Park'!S11,Eisenhower!S11,Reavis!S11,Argo!S11,Hillcrest!S11,'Reed Custer Invite'!S11,Bremen!S11,'Oak Lawn'!S11,'TPHS Invite'!S11,'TF North'!S11,'TF South'!S11,'Plainfield North Invite'!S11,'Oak Forest'!S11,Lemont!S11,'Regionals - Aurora Christian'!S11,'Regionals - JCA'!S11)</f>
        <v>0</v>
      </c>
      <c r="T11" s="29">
        <f>SUM(HF!T11,Shepard!T11,Richards!T11,'Oregon Invite'!T11,Portage!T11,'Evergreen Park'!T11,Eisenhower!T11,Reavis!T11,Argo!T11,Hillcrest!T11,'Reed Custer Invite'!T11,Bremen!T11,'Oak Lawn'!T11,'TPHS Invite'!T11,'TF North'!T11,'TF South'!T11,'Plainfield North Invite'!T11,'Oak Forest'!T11,Lemont!T11,'Regionals - Aurora Christian'!T11,'Regionals - JCA'!T11)</f>
        <v>0</v>
      </c>
      <c r="U11" s="35">
        <f>SUM(HF!U11,Shepard!U11,Richards!U11,'Oregon Invite'!U11,Portage!U11,'Evergreen Park'!U11,Eisenhower!U11,Reavis!U11,Argo!U11,Hillcrest!U11,'Reed Custer Invite'!U11,Bremen!U11,'Oak Lawn'!U11,'TPHS Invite'!U11,'TF North'!U11,'TF South'!U11,'Plainfield North Invite'!U11,'Oak Forest'!U11,Lemont!U11,'Regionals - Aurora Christian'!U11,'Regionals - JCA'!U11)</f>
        <v>0</v>
      </c>
      <c r="V11" s="22">
        <f>SUM(HF!V11,Shepard!V11,Richards!V11,'Oregon Invite'!V11,Portage!V11,'Evergreen Park'!V11,Eisenhower!V11,Reavis!V11,Argo!V11,Hillcrest!V11,'Reed Custer Invite'!V11,Bremen!V11,'Oak Lawn'!V11,'TPHS Invite'!V11,'TF North'!V11,'TF South'!V11,'Plainfield North Invite'!V11,'Oak Forest'!V11,Lemont!V11,'Regionals - Aurora Christian'!V11,'Regionals - JCA'!V11)</f>
        <v>0</v>
      </c>
      <c r="W11" s="29">
        <f>SUM(HF!W11,Shepard!W11,Richards!W11,'Oregon Invite'!W11,Portage!W11,'Evergreen Park'!W11,Eisenhower!W11,Reavis!W11,Argo!W11,Hillcrest!W11,'Reed Custer Invite'!W11,Bremen!W11,'Oak Lawn'!W11,'TPHS Invite'!W11,'TF North'!W11,'TF South'!W11,'Plainfield North Invite'!W11,'Oak Forest'!W11,Lemont!W11,'Regionals - Aurora Christian'!W11,'Regionals - JCA'!W11)</f>
        <v>0</v>
      </c>
      <c r="X11" s="29">
        <f>SUM(HF!X11,Shepard!X11,Richards!X11,'Oregon Invite'!X11,Portage!X11,'Evergreen Park'!X11,Eisenhower!X11,Reavis!X11,Argo!X11,Hillcrest!X11,'Reed Custer Invite'!X11,Bremen!X11,'Oak Lawn'!X11,'TPHS Invite'!X11,'TF North'!X11,'TF South'!X11,'Plainfield North Invite'!X11,'Oak Forest'!X11,Lemont!X11,'Regionals - Aurora Christian'!X11,'Regionals - JCA'!X11)</f>
        <v>0</v>
      </c>
    </row>
    <row r="12" spans="1:24" ht="15.6" customHeight="1" thickBot="1">
      <c r="A12" s="26">
        <v>2</v>
      </c>
      <c r="B12" s="28" t="s">
        <v>27</v>
      </c>
      <c r="C12" s="12">
        <f>SUM(HF!C12,Shepard!C12,Richards!C12,'Oregon Invite'!C12,Portage!C12,'Evergreen Park'!C12,Eisenhower!C12,Reavis!C12,Argo!C12,Hillcrest!C12,'Reed Custer Invite'!C12,Bremen!C12,'Oak Lawn'!C12,'TPHS Invite'!C12,'TF North'!C12,'TF South'!C12,'Plainfield North Invite'!C12,'Oak Forest'!C12,Lemont!C12,'Regionals - Aurora Christian'!C12,'Regionals - JCA'!C12)</f>
        <v>36</v>
      </c>
      <c r="D12" s="25">
        <f>SUM(HF!D12,Shepard!D12,Richards!D12,'Oregon Invite'!D12,Portage!D12,'Evergreen Park'!D12,Eisenhower!D12,Reavis!D12,Argo!D12,Hillcrest!D12,'Reed Custer Invite'!D12,Bremen!D12,'Oak Lawn'!D12,'TPHS Invite'!D12,'TF North'!D12,'TF South'!D12,'Plainfield North Invite'!D12,'Oak Forest'!D12,Lemont!D12,'Regionals - Aurora Christian'!D12,'Regionals - JCA'!D12)</f>
        <v>27</v>
      </c>
      <c r="E12" s="25">
        <f>SUM(HF!E12,Shepard!E12,Richards!E12,'Oregon Invite'!E12,Portage!E12,'Evergreen Park'!E12,Eisenhower!E12,Reavis!E12,Argo!E12,Hillcrest!E12,'Reed Custer Invite'!E12,Bremen!E12,'Oak Lawn'!E12,'TPHS Invite'!E12,'TF North'!E12,'TF South'!E12,'Plainfield North Invite'!E12,'Oak Forest'!E12,Lemont!E12,'Regionals - Aurora Christian'!E12,'Regionals - JCA'!E12)</f>
        <v>2</v>
      </c>
      <c r="F12" s="25">
        <f>SUM(HF!F12,Shepard!F12,Richards!F12,'Oregon Invite'!F12,Portage!F12,'Evergreen Park'!F12,Eisenhower!F12,Reavis!F12,Argo!F12,Hillcrest!F12,'Reed Custer Invite'!F12,Bremen!F12,'Oak Lawn'!F12,'TPHS Invite'!F12,'TF North'!F12,'TF South'!F12,'Plainfield North Invite'!F12,'Oak Forest'!F12,Lemont!F12,'Regionals - Aurora Christian'!F12,'Regionals - JCA'!F12)</f>
        <v>3</v>
      </c>
      <c r="G12" s="31">
        <f>SUM(HF!G12,Shepard!G12,Richards!G12,'Oregon Invite'!G12,Portage!G12,'Evergreen Park'!G12,Eisenhower!G12,Reavis!G12,Argo!G12,Hillcrest!G12,'Reed Custer Invite'!G12,Bremen!G12,'Oak Lawn'!G12,'TPHS Invite'!G12,'TF North'!G12,'TF South'!G12,'Plainfield North Invite'!G12,'Oak Forest'!G12,Lemont!G12,'Regionals - Aurora Christian'!G12,'Regionals - JCA'!G12)</f>
        <v>16</v>
      </c>
      <c r="H12" s="34">
        <f>SUM(HF!H12,Shepard!H12,Richards!H12,'Oregon Invite'!H12,Portage!H12,'Evergreen Park'!H12,Eisenhower!H12,Reavis!H12,Argo!H12,Hillcrest!H12,'Reed Custer Invite'!H12,Bremen!H12,'Oak Lawn'!H12,'TPHS Invite'!H12,'TF North'!H12,'TF South'!H12,'Plainfield North Invite'!H12,'Oak Forest'!H12,Lemont!H12,'Regionals - Aurora Christian'!H12,'Regionals - JCA'!H12)</f>
        <v>212</v>
      </c>
      <c r="I12" s="25">
        <f>SUM(HF!I12,Shepard!I12,Richards!I12,'Oregon Invite'!I12,Portage!I12,'Evergreen Park'!I12,Eisenhower!I12,Reavis!I12,Argo!I12,Hillcrest!I12,'Reed Custer Invite'!I12,Bremen!I12,'Oak Lawn'!I12,'TPHS Invite'!I12,'TF North'!I12,'TF South'!I12,'Plainfield North Invite'!I12,'Oak Forest'!I12,Lemont!I12,'Regionals - Aurora Christian'!I12,'Regionals - JCA'!I12)</f>
        <v>76</v>
      </c>
      <c r="J12" s="31">
        <f>SUM(HF!J12,Shepard!J12,Richards!J12,'Oregon Invite'!J12,Portage!J12,'Evergreen Park'!J12,Eisenhower!J12,Reavis!J12,Argo!J12,Hillcrest!J12,'Reed Custer Invite'!J12,Bremen!J12,'Oak Lawn'!J12,'TPHS Invite'!J12,'TF North'!J12,'TF South'!J12,'Plainfield North Invite'!J12,'Oak Forest'!J12,Lemont!J12,'Regionals - Aurora Christian'!J12,'Regionals - JCA'!J12)</f>
        <v>28</v>
      </c>
      <c r="K12" s="35">
        <f t="shared" ref="K12:K24" si="0">(I12-J12)/H12</f>
        <v>0.22641509433962265</v>
      </c>
      <c r="L12" s="22">
        <f>SUM(HF!L12,Shepard!L12,Richards!L12,'Oregon Invite'!L12,Portage!L12,'Evergreen Park'!L12,Eisenhower!L12,Reavis!L12,Argo!L12,Hillcrest!L12,'Reed Custer Invite'!L12,Bremen!L12,'Oak Lawn'!L12,'TPHS Invite'!L12,'TF North'!L12,'TF South'!L12,'Plainfield North Invite'!L12,'Oak Forest'!L12,Lemont!L12,'Regionals - Aurora Christian'!L12,'Regionals - JCA'!L12)</f>
        <v>0</v>
      </c>
      <c r="M12" s="29">
        <f>SUM(HF!M12,Shepard!M12,Richards!M12,'Oregon Invite'!M12,Portage!M12,'Evergreen Park'!M12,Eisenhower!M12,Reavis!M12,Argo!M12,Hillcrest!M12,'Reed Custer Invite'!M12,Bremen!M12,'Oak Lawn'!M12,'TPHS Invite'!M12,'TF North'!M12,'TF South'!M12,'Plainfield North Invite'!M12,'Oak Forest'!M12,Lemont!M12,'Regionals - Aurora Christian'!M12,'Regionals - JCA'!M12)</f>
        <v>0</v>
      </c>
      <c r="N12" s="29">
        <f>SUM(HF!N12,Shepard!N12,Richards!N12,'Oregon Invite'!N12,Portage!N12,'Evergreen Park'!N12,Eisenhower!N12,Reavis!N12,Argo!N12,Hillcrest!N12,'Reed Custer Invite'!N12,Bremen!N12,'Oak Lawn'!N12,'TPHS Invite'!N12,'TF North'!N12,'TF South'!N12,'Plainfield North Invite'!N12,'Oak Forest'!N12,Lemont!N12,'Regionals - Aurora Christian'!N12,'Regionals - JCA'!N12)</f>
        <v>0</v>
      </c>
      <c r="O12" s="29">
        <f>SUM(HF!O12,Shepard!O12,Richards!O12,'Oregon Invite'!O12,Portage!O12,'Evergreen Park'!O12,Eisenhower!O12,Reavis!O12,Argo!O12,Hillcrest!O12,'Reed Custer Invite'!O12,Bremen!O12,'Oak Lawn'!O12,'TPHS Invite'!O12,'TF North'!O12,'TF South'!O12,'Plainfield North Invite'!O12,'Oak Forest'!O12,Lemont!O12,'Regionals - Aurora Christian'!O12,'Regionals - JCA'!O12)</f>
        <v>0</v>
      </c>
      <c r="P12" s="29">
        <f>SUM(HF!P12,Shepard!P12,Richards!P12,'Oregon Invite'!P12,Portage!P12,'Evergreen Park'!P12,Eisenhower!P12,Reavis!P12,Argo!P12,Hillcrest!P12,'Reed Custer Invite'!P12,Bremen!P12,'Oak Lawn'!P12,'TPHS Invite'!P12,'TF North'!P12,'TF South'!P12,'Plainfield North Invite'!P12,'Oak Forest'!P12,Lemont!P12,'Regionals - Aurora Christian'!P12,'Regionals - JCA'!P12)</f>
        <v>0</v>
      </c>
      <c r="Q12" s="30" t="e">
        <f t="shared" ref="Q12:Q24" si="1">((M12*3)+(N12*2)+(O12*1)+(P12*0))/L12</f>
        <v>#DIV/0!</v>
      </c>
      <c r="R12" s="24">
        <f>SUM(HF!R12,Shepard!R12,Richards!R12,'Oregon Invite'!R12,Portage!R12,'Evergreen Park'!R12,Eisenhower!R12,Reavis!R12,Argo!R12,Hillcrest!R12,'Reed Custer Invite'!R12,Bremen!R12,'Oak Lawn'!R12,'TPHS Invite'!R12,'TF North'!R12,'TF South'!R12,'Plainfield North Invite'!R12,'Oak Forest'!R12,Lemont!R12,'Regionals - Aurora Christian'!R12,'Regionals - JCA'!R12)</f>
        <v>31</v>
      </c>
      <c r="S12" s="37">
        <f>SUM(HF!S12,Shepard!S12,Richards!S12,'Oregon Invite'!S12,Portage!S12,'Evergreen Park'!S12,Eisenhower!S12,Reavis!S12,Argo!S12,Hillcrest!S12,'Reed Custer Invite'!S12,Bremen!S12,'Oak Lawn'!S12,'TPHS Invite'!S12,'TF North'!S12,'TF South'!S12,'Plainfield North Invite'!S12,'Oak Forest'!S12,Lemont!S12,'Regionals - Aurora Christian'!S12,'Regionals - JCA'!S12)</f>
        <v>0</v>
      </c>
      <c r="T12" s="29">
        <f>SUM(HF!T12,Shepard!T12,Richards!T12,'Oregon Invite'!T12,Portage!T12,'Evergreen Park'!T12,Eisenhower!T12,Reavis!T12,Argo!T12,Hillcrest!T12,'Reed Custer Invite'!T12,Bremen!T12,'Oak Lawn'!T12,'TPHS Invite'!T12,'TF North'!T12,'TF South'!T12,'Plainfield North Invite'!T12,'Oak Forest'!T12,Lemont!T12,'Regionals - Aurora Christian'!T12,'Regionals - JCA'!T12)</f>
        <v>0</v>
      </c>
      <c r="U12" s="35">
        <f>SUM(HF!U12,Shepard!U12,Richards!U12,'Oregon Invite'!U12,Portage!U12,'Evergreen Park'!U12,Eisenhower!U12,Reavis!U12,Argo!U12,Hillcrest!U12,'Reed Custer Invite'!U12,Bremen!U12,'Oak Lawn'!U12,'TPHS Invite'!U12,'TF North'!U12,'TF South'!U12,'Plainfield North Invite'!U12,'Oak Forest'!U12,Lemont!U12,'Regionals - Aurora Christian'!U12,'Regionals - JCA'!U12)</f>
        <v>0</v>
      </c>
      <c r="V12" s="22">
        <f>SUM(HF!V12,Shepard!V12,Richards!V12,'Oregon Invite'!V12,Portage!V12,'Evergreen Park'!V12,Eisenhower!V12,Reavis!V12,Argo!V12,Hillcrest!V12,'Reed Custer Invite'!V12,Bremen!V12,'Oak Lawn'!V12,'TPHS Invite'!V12,'TF North'!V12,'TF South'!V12,'Plainfield North Invite'!V12,'Oak Forest'!V12,Lemont!V12,'Regionals - Aurora Christian'!V12,'Regionals - JCA'!V12)</f>
        <v>7</v>
      </c>
      <c r="W12" s="29">
        <f>SUM(HF!W12,Shepard!W12,Richards!W12,'Oregon Invite'!W12,Portage!W12,'Evergreen Park'!W12,Eisenhower!W12,Reavis!W12,Argo!W12,Hillcrest!W12,'Reed Custer Invite'!W12,Bremen!W12,'Oak Lawn'!W12,'TPHS Invite'!W12,'TF North'!W12,'TF South'!W12,'Plainfield North Invite'!W12,'Oak Forest'!W12,Lemont!W12,'Regionals - Aurora Christian'!W12,'Regionals - JCA'!W12)</f>
        <v>50</v>
      </c>
      <c r="X12" s="29">
        <f>SUM(HF!X12,Shepard!X12,Richards!X12,'Oregon Invite'!X12,Portage!X12,'Evergreen Park'!X12,Eisenhower!X12,Reavis!X12,Argo!X12,Hillcrest!X12,'Reed Custer Invite'!X12,Bremen!X12,'Oak Lawn'!X12,'TPHS Invite'!X12,'TF North'!X12,'TF South'!X12,'Plainfield North Invite'!X12,'Oak Forest'!X12,Lemont!X12,'Regionals - Aurora Christian'!X12,'Regionals - JCA'!X12)</f>
        <v>32</v>
      </c>
    </row>
    <row r="13" spans="1:24" ht="15.6" customHeight="1" thickBot="1">
      <c r="A13" s="26">
        <v>3</v>
      </c>
      <c r="B13" s="28" t="s">
        <v>28</v>
      </c>
      <c r="C13" s="12">
        <f>SUM(HF!C13,Shepard!C13,Richards!C13,'Oregon Invite'!C13,Portage!C13,'Evergreen Park'!C13,Eisenhower!C13,Reavis!C13,Argo!C13,Hillcrest!C13,'Reed Custer Invite'!C13,Bremen!C13,'Oak Lawn'!C13,'TPHS Invite'!C13,'TF North'!C13,'TF South'!C13,'Plainfield North Invite'!C13,'Oak Forest'!C13,Lemont!C13,'Regionals - Aurora Christian'!C13,'Regionals - JCA'!C13)</f>
        <v>36</v>
      </c>
      <c r="D13" s="25">
        <f>SUM(HF!D13,Shepard!D13,Richards!D13,'Oregon Invite'!D13,Portage!D13,'Evergreen Park'!D13,Eisenhower!D13,Reavis!D13,Argo!D13,Hillcrest!D13,'Reed Custer Invite'!D13,Bremen!D13,'Oak Lawn'!D13,'TPHS Invite'!D13,'TF North'!D13,'TF South'!D13,'Plainfield North Invite'!D13,'Oak Forest'!D13,Lemont!D13,'Regionals - Aurora Christian'!D13,'Regionals - JCA'!D13)</f>
        <v>254</v>
      </c>
      <c r="E13" s="25">
        <f>SUM(HF!E13,Shepard!E13,Richards!E13,'Oregon Invite'!E13,Portage!E13,'Evergreen Park'!E13,Eisenhower!E13,Reavis!E13,Argo!E13,Hillcrest!E13,'Reed Custer Invite'!E13,Bremen!E13,'Oak Lawn'!E13,'TPHS Invite'!E13,'TF North'!E13,'TF South'!E13,'Plainfield North Invite'!E13,'Oak Forest'!E13,Lemont!E13,'Regionals - Aurora Christian'!E13,'Regionals - JCA'!E13)</f>
        <v>39</v>
      </c>
      <c r="F13" s="25">
        <f>SUM(HF!F13,Shepard!F13,Richards!F13,'Oregon Invite'!F13,Portage!F13,'Evergreen Park'!F13,Eisenhower!F13,Reavis!F13,Argo!F13,Hillcrest!F13,'Reed Custer Invite'!F13,Bremen!F13,'Oak Lawn'!F13,'TPHS Invite'!F13,'TF North'!F13,'TF South'!F13,'Plainfield North Invite'!F13,'Oak Forest'!F13,Lemont!F13,'Regionals - Aurora Christian'!F13,'Regionals - JCA'!F13)</f>
        <v>20</v>
      </c>
      <c r="G13" s="31">
        <f>SUM(HF!G13,Shepard!G13,Richards!G13,'Oregon Invite'!G13,Portage!G13,'Evergreen Park'!G13,Eisenhower!G13,Reavis!G13,Argo!G13,Hillcrest!G13,'Reed Custer Invite'!G13,Bremen!G13,'Oak Lawn'!G13,'TPHS Invite'!G13,'TF North'!G13,'TF South'!G13,'Plainfield North Invite'!G13,'Oak Forest'!G13,Lemont!G13,'Regionals - Aurora Christian'!G13,'Regionals - JCA'!G13)</f>
        <v>131</v>
      </c>
      <c r="H13" s="34">
        <f>SUM(HF!H13,Shepard!H13,Richards!H13,'Oregon Invite'!H13,Portage!H13,'Evergreen Park'!H13,Eisenhower!H13,Reavis!H13,Argo!H13,Hillcrest!H13,'Reed Custer Invite'!H13,Bremen!H13,'Oak Lawn'!H13,'TPHS Invite'!H13,'TF North'!H13,'TF South'!H13,'Plainfield North Invite'!H13,'Oak Forest'!H13,Lemont!H13,'Regionals - Aurora Christian'!H13,'Regionals - JCA'!H13)</f>
        <v>575</v>
      </c>
      <c r="I13" s="25">
        <f>SUM(HF!I13,Shepard!I13,Richards!I13,'Oregon Invite'!I13,Portage!I13,'Evergreen Park'!I13,Eisenhower!I13,Reavis!I13,Argo!I13,Hillcrest!I13,'Reed Custer Invite'!I13,Bremen!I13,'Oak Lawn'!I13,'TPHS Invite'!I13,'TF North'!I13,'TF South'!I13,'Plainfield North Invite'!I13,'Oak Forest'!I13,Lemont!I13,'Regionals - Aurora Christian'!I13,'Regionals - JCA'!I13)</f>
        <v>215</v>
      </c>
      <c r="J13" s="31">
        <f>SUM(HF!J13,Shepard!J13,Richards!J13,'Oregon Invite'!J13,Portage!J13,'Evergreen Park'!J13,Eisenhower!J13,Reavis!J13,Argo!J13,Hillcrest!J13,'Reed Custer Invite'!J13,Bremen!J13,'Oak Lawn'!J13,'TPHS Invite'!J13,'TF North'!J13,'TF South'!J13,'Plainfield North Invite'!J13,'Oak Forest'!J13,Lemont!J13,'Regionals - Aurora Christian'!J13,'Regionals - JCA'!J13)</f>
        <v>91</v>
      </c>
      <c r="K13" s="35">
        <f t="shared" si="0"/>
        <v>0.21565217391304348</v>
      </c>
      <c r="L13" s="22">
        <f>SUM(HF!L13,Shepard!L13,Richards!L13,'Oregon Invite'!L13,Portage!L13,'Evergreen Park'!L13,Eisenhower!L13,Reavis!L13,Argo!L13,Hillcrest!L13,'Reed Custer Invite'!L13,Bremen!L13,'Oak Lawn'!L13,'TPHS Invite'!L13,'TF North'!L13,'TF South'!L13,'Plainfield North Invite'!L13,'Oak Forest'!L13,Lemont!L13,'Regionals - Aurora Christian'!L13,'Regionals - JCA'!L13)</f>
        <v>310</v>
      </c>
      <c r="M13" s="29">
        <f>SUM(HF!M13,Shepard!M13,Richards!M13,'Oregon Invite'!M13,Portage!M13,'Evergreen Park'!M13,Eisenhower!M13,Reavis!M13,Argo!M13,Hillcrest!M13,'Reed Custer Invite'!M13,Bremen!M13,'Oak Lawn'!M13,'TPHS Invite'!M13,'TF North'!M13,'TF South'!M13,'Plainfield North Invite'!M13,'Oak Forest'!M13,Lemont!M13,'Regionals - Aurora Christian'!M13,'Regionals - JCA'!M13)</f>
        <v>134</v>
      </c>
      <c r="N13" s="29">
        <f>SUM(HF!N13,Shepard!N13,Richards!N13,'Oregon Invite'!N13,Portage!N13,'Evergreen Park'!N13,Eisenhower!N13,Reavis!N13,Argo!N13,Hillcrest!N13,'Reed Custer Invite'!N13,Bremen!N13,'Oak Lawn'!N13,'TPHS Invite'!N13,'TF North'!N13,'TF South'!N13,'Plainfield North Invite'!N13,'Oak Forest'!N13,Lemont!N13,'Regionals - Aurora Christian'!N13,'Regionals - JCA'!N13)</f>
        <v>64</v>
      </c>
      <c r="O13" s="29">
        <f>SUM(HF!O13,Shepard!O13,Richards!O13,'Oregon Invite'!O13,Portage!O13,'Evergreen Park'!O13,Eisenhower!O13,Reavis!O13,Argo!O13,Hillcrest!O13,'Reed Custer Invite'!O13,Bremen!O13,'Oak Lawn'!O13,'TPHS Invite'!O13,'TF North'!O13,'TF South'!O13,'Plainfield North Invite'!O13,'Oak Forest'!O13,Lemont!O13,'Regionals - Aurora Christian'!O13,'Regionals - JCA'!O13)</f>
        <v>46</v>
      </c>
      <c r="P13" s="29">
        <f>SUM(HF!P13,Shepard!P13,Richards!P13,'Oregon Invite'!P13,Portage!P13,'Evergreen Park'!P13,Eisenhower!P13,Reavis!P13,Argo!P13,Hillcrest!P13,'Reed Custer Invite'!P13,Bremen!P13,'Oak Lawn'!P13,'TPHS Invite'!P13,'TF North'!P13,'TF South'!P13,'Plainfield North Invite'!P13,'Oak Forest'!P13,Lemont!P13,'Regionals - Aurora Christian'!P13,'Regionals - JCA'!P13)</f>
        <v>92</v>
      </c>
      <c r="Q13" s="30">
        <f t="shared" si="1"/>
        <v>1.8580645161290323</v>
      </c>
      <c r="R13" s="24">
        <f>SUM(HF!R13,Shepard!R13,Richards!R13,'Oregon Invite'!R13,Portage!R13,'Evergreen Park'!R13,Eisenhower!R13,Reavis!R13,Argo!R13,Hillcrest!R13,'Reed Custer Invite'!R13,Bremen!R13,'Oak Lawn'!R13,'TPHS Invite'!R13,'TF North'!R13,'TF South'!R13,'Plainfield North Invite'!R13,'Oak Forest'!R13,Lemont!R13,'Regionals - Aurora Christian'!R13,'Regionals - JCA'!R13)</f>
        <v>208</v>
      </c>
      <c r="S13" s="37">
        <f>SUM(HF!S13,Shepard!S13,Richards!S13,'Oregon Invite'!S13,Portage!S13,'Evergreen Park'!S13,Eisenhower!S13,Reavis!S13,Argo!S13,Hillcrest!S13,'Reed Custer Invite'!S13,Bremen!S13,'Oak Lawn'!S13,'TPHS Invite'!S13,'TF North'!S13,'TF South'!S13,'Plainfield North Invite'!S13,'Oak Forest'!S13,Lemont!S13,'Regionals - Aurora Christian'!S13,'Regionals - JCA'!S13)</f>
        <v>0</v>
      </c>
      <c r="T13" s="29">
        <f>SUM(HF!T13,Shepard!T13,Richards!T13,'Oregon Invite'!T13,Portage!T13,'Evergreen Park'!T13,Eisenhower!T13,Reavis!T13,Argo!T13,Hillcrest!T13,'Reed Custer Invite'!T13,Bremen!T13,'Oak Lawn'!T13,'TPHS Invite'!T13,'TF North'!T13,'TF South'!T13,'Plainfield North Invite'!T13,'Oak Forest'!T13,Lemont!T13,'Regionals - Aurora Christian'!T13,'Regionals - JCA'!T13)</f>
        <v>0</v>
      </c>
      <c r="U13" s="35">
        <f>SUM(HF!U13,Shepard!U13,Richards!U13,'Oregon Invite'!U13,Portage!U13,'Evergreen Park'!U13,Eisenhower!U13,Reavis!U13,Argo!U13,Hillcrest!U13,'Reed Custer Invite'!U13,Bremen!U13,'Oak Lawn'!U13,'TPHS Invite'!U13,'TF North'!U13,'TF South'!U13,'Plainfield North Invite'!U13,'Oak Forest'!U13,Lemont!U13,'Regionals - Aurora Christian'!U13,'Regionals - JCA'!U13)</f>
        <v>0</v>
      </c>
      <c r="V13" s="22">
        <f>SUM(HF!V13,Shepard!V13,Richards!V13,'Oregon Invite'!V13,Portage!V13,'Evergreen Park'!V13,Eisenhower!V13,Reavis!V13,Argo!V13,Hillcrest!V13,'Reed Custer Invite'!V13,Bremen!V13,'Oak Lawn'!V13,'TPHS Invite'!V13,'TF North'!V13,'TF South'!V13,'Plainfield North Invite'!V13,'Oak Forest'!V13,Lemont!V13,'Regionals - Aurora Christian'!V13,'Regionals - JCA'!V13)</f>
        <v>2</v>
      </c>
      <c r="W13" s="29">
        <f>SUM(HF!W13,Shepard!W13,Richards!W13,'Oregon Invite'!W13,Portage!W13,'Evergreen Park'!W13,Eisenhower!W13,Reavis!W13,Argo!W13,Hillcrest!W13,'Reed Custer Invite'!W13,Bremen!W13,'Oak Lawn'!W13,'TPHS Invite'!W13,'TF North'!W13,'TF South'!W13,'Plainfield North Invite'!W13,'Oak Forest'!W13,Lemont!W13,'Regionals - Aurora Christian'!W13,'Regionals - JCA'!W13)</f>
        <v>18</v>
      </c>
      <c r="X13" s="29">
        <f>SUM(HF!X13,Shepard!X13,Richards!X13,'Oregon Invite'!X13,Portage!X13,'Evergreen Park'!X13,Eisenhower!X13,Reavis!X13,Argo!X13,Hillcrest!X13,'Reed Custer Invite'!X13,Bremen!X13,'Oak Lawn'!X13,'TPHS Invite'!X13,'TF North'!X13,'TF South'!X13,'Plainfield North Invite'!X13,'Oak Forest'!X13,Lemont!X13,'Regionals - Aurora Christian'!X13,'Regionals - JCA'!X13)</f>
        <v>5</v>
      </c>
    </row>
    <row r="14" spans="1:24" ht="15.6" customHeight="1" thickBot="1">
      <c r="A14" s="26">
        <v>4</v>
      </c>
      <c r="B14" s="28" t="s">
        <v>29</v>
      </c>
      <c r="C14" s="12">
        <f>SUM(HF!C14,Shepard!C14,Richards!C14,'Oregon Invite'!C14,Portage!C14,'Evergreen Park'!C14,Eisenhower!C14,Reavis!C14,Argo!C14,Hillcrest!C14,'Reed Custer Invite'!C14,Bremen!C14,'Oak Lawn'!C14,'TPHS Invite'!C14,'TF North'!C14,'TF South'!C14,'Plainfield North Invite'!C14,'Oak Forest'!C14,Lemont!C14,'Regionals - Aurora Christian'!C14,'Regionals - JCA'!C14)</f>
        <v>36</v>
      </c>
      <c r="D14" s="25">
        <f>SUM(HF!D14,Shepard!D14,Richards!D14,'Oregon Invite'!D14,Portage!D14,'Evergreen Park'!D14,Eisenhower!D14,Reavis!D14,Argo!D14,Hillcrest!D14,'Reed Custer Invite'!D14,Bremen!D14,'Oak Lawn'!D14,'TPHS Invite'!D14,'TF North'!D14,'TF South'!D14,'Plainfield North Invite'!D14,'Oak Forest'!D14,Lemont!D14,'Regionals - Aurora Christian'!D14,'Regionals - JCA'!D14)</f>
        <v>233</v>
      </c>
      <c r="E14" s="25">
        <f>SUM(HF!E14,Shepard!E14,Richards!E14,'Oregon Invite'!E14,Portage!E14,'Evergreen Park'!E14,Eisenhower!E14,Reavis!E14,Argo!E14,Hillcrest!E14,'Reed Custer Invite'!E14,Bremen!E14,'Oak Lawn'!E14,'TPHS Invite'!E14,'TF North'!E14,'TF South'!E14,'Plainfield North Invite'!E14,'Oak Forest'!E14,Lemont!E14,'Regionals - Aurora Christian'!E14,'Regionals - JCA'!E14)</f>
        <v>36</v>
      </c>
      <c r="F14" s="25">
        <f>SUM(HF!F14,Shepard!F14,Richards!F14,'Oregon Invite'!F14,Portage!F14,'Evergreen Park'!F14,Eisenhower!F14,Reavis!F14,Argo!F14,Hillcrest!F14,'Reed Custer Invite'!F14,Bremen!F14,'Oak Lawn'!F14,'TPHS Invite'!F14,'TF North'!F14,'TF South'!F14,'Plainfield North Invite'!F14,'Oak Forest'!F14,Lemont!F14,'Regionals - Aurora Christian'!F14,'Regionals - JCA'!F14)</f>
        <v>17</v>
      </c>
      <c r="G14" s="31">
        <f>SUM(HF!G14,Shepard!G14,Richards!G14,'Oregon Invite'!G14,Portage!G14,'Evergreen Park'!G14,Eisenhower!G14,Reavis!G14,Argo!G14,Hillcrest!G14,'Reed Custer Invite'!G14,Bremen!G14,'Oak Lawn'!G14,'TPHS Invite'!G14,'TF North'!G14,'TF South'!G14,'Plainfield North Invite'!G14,'Oak Forest'!G14,Lemont!G14,'Regionals - Aurora Christian'!G14,'Regionals - JCA'!G14)</f>
        <v>123</v>
      </c>
      <c r="H14" s="34">
        <f>SUM(HF!H14,Shepard!H14,Richards!H14,'Oregon Invite'!H14,Portage!H14,'Evergreen Park'!H14,Eisenhower!H14,Reavis!H14,Argo!H14,Hillcrest!H14,'Reed Custer Invite'!H14,Bremen!H14,'Oak Lawn'!H14,'TPHS Invite'!H14,'TF North'!H14,'TF South'!H14,'Plainfield North Invite'!H14,'Oak Forest'!H14,Lemont!H14,'Regionals - Aurora Christian'!H14,'Regionals - JCA'!H14)</f>
        <v>21</v>
      </c>
      <c r="I14" s="25">
        <f>SUM(HF!I14,Shepard!I14,Richards!I14,'Oregon Invite'!I14,Portage!I14,'Evergreen Park'!I14,Eisenhower!I14,Reavis!I14,Argo!I14,Hillcrest!I14,'Reed Custer Invite'!I14,Bremen!I14,'Oak Lawn'!I14,'TPHS Invite'!I14,'TF North'!I14,'TF South'!I14,'Plainfield North Invite'!I14,'Oak Forest'!I14,Lemont!I14,'Regionals - Aurora Christian'!I14,'Regionals - JCA'!I14)</f>
        <v>6</v>
      </c>
      <c r="J14" s="31">
        <f>SUM(HF!J14,Shepard!J14,Richards!J14,'Oregon Invite'!J14,Portage!J14,'Evergreen Park'!J14,Eisenhower!J14,Reavis!J14,Argo!J14,Hillcrest!J14,'Reed Custer Invite'!J14,Bremen!J14,'Oak Lawn'!J14,'TPHS Invite'!J14,'TF North'!J14,'TF South'!J14,'Plainfield North Invite'!J14,'Oak Forest'!J14,Lemont!J14,'Regionals - Aurora Christian'!J14,'Regionals - JCA'!J14)</f>
        <v>5</v>
      </c>
      <c r="K14" s="35">
        <f t="shared" si="0"/>
        <v>4.7619047619047616E-2</v>
      </c>
      <c r="L14" s="22">
        <f>SUM(HF!L14,Shepard!L14,Richards!L14,'Oregon Invite'!L14,Portage!L14,'Evergreen Park'!L14,Eisenhower!L14,Reavis!L14,Argo!L14,Hillcrest!L14,'Reed Custer Invite'!L14,Bremen!L14,'Oak Lawn'!L14,'TPHS Invite'!L14,'TF North'!L14,'TF South'!L14,'Plainfield North Invite'!L14,'Oak Forest'!L14,Lemont!L14,'Regionals - Aurora Christian'!L14,'Regionals - JCA'!L14)</f>
        <v>473</v>
      </c>
      <c r="M14" s="29">
        <f>SUM(HF!M14,Shepard!M14,Richards!M14,'Oregon Invite'!M14,Portage!M14,'Evergreen Park'!M14,Eisenhower!M14,Reavis!M14,Argo!M14,Hillcrest!M14,'Reed Custer Invite'!M14,Bremen!M14,'Oak Lawn'!M14,'TPHS Invite'!M14,'TF North'!M14,'TF South'!M14,'Plainfield North Invite'!M14,'Oak Forest'!M14,Lemont!M14,'Regionals - Aurora Christian'!M14,'Regionals - JCA'!M14)</f>
        <v>275</v>
      </c>
      <c r="N14" s="29">
        <f>SUM(HF!N14,Shepard!N14,Richards!N14,'Oregon Invite'!N14,Portage!N14,'Evergreen Park'!N14,Eisenhower!N14,Reavis!N14,Argo!N14,Hillcrest!N14,'Reed Custer Invite'!N14,Bremen!N14,'Oak Lawn'!N14,'TPHS Invite'!N14,'TF North'!N14,'TF South'!N14,'Plainfield North Invite'!N14,'Oak Forest'!N14,Lemont!N14,'Regionals - Aurora Christian'!N14,'Regionals - JCA'!N14)</f>
        <v>88</v>
      </c>
      <c r="O14" s="29">
        <f>SUM(HF!O14,Shepard!O14,Richards!O14,'Oregon Invite'!O14,Portage!O14,'Evergreen Park'!O14,Eisenhower!O14,Reavis!O14,Argo!O14,Hillcrest!O14,'Reed Custer Invite'!O14,Bremen!O14,'Oak Lawn'!O14,'TPHS Invite'!O14,'TF North'!O14,'TF South'!O14,'Plainfield North Invite'!O14,'Oak Forest'!O14,Lemont!O14,'Regionals - Aurora Christian'!O14,'Regionals - JCA'!O14)</f>
        <v>54</v>
      </c>
      <c r="P14" s="29">
        <f>SUM(HF!P14,Shepard!P14,Richards!P14,'Oregon Invite'!P14,Portage!P14,'Evergreen Park'!P14,Eisenhower!P14,Reavis!P14,Argo!P14,Hillcrest!P14,'Reed Custer Invite'!P14,Bremen!P14,'Oak Lawn'!P14,'TPHS Invite'!P14,'TF North'!P14,'TF South'!P14,'Plainfield North Invite'!P14,'Oak Forest'!P14,Lemont!P14,'Regionals - Aurora Christian'!P14,'Regionals - JCA'!P14)</f>
        <v>94</v>
      </c>
      <c r="Q14" s="30">
        <f t="shared" si="1"/>
        <v>2.2304439746300213</v>
      </c>
      <c r="R14" s="24">
        <f>SUM(HF!R14,Shepard!R14,Richards!R14,'Oregon Invite'!R14,Portage!R14,'Evergreen Park'!R14,Eisenhower!R14,Reavis!R14,Argo!R14,Hillcrest!R14,'Reed Custer Invite'!R14,Bremen!R14,'Oak Lawn'!R14,'TPHS Invite'!R14,'TF North'!R14,'TF South'!R14,'Plainfield North Invite'!R14,'Oak Forest'!R14,Lemont!R14,'Regionals - Aurora Christian'!R14,'Regionals - JCA'!R14)</f>
        <v>383</v>
      </c>
      <c r="S14" s="37">
        <f>SUM(HF!S14,Shepard!S14,Richards!S14,'Oregon Invite'!S14,Portage!S14,'Evergreen Park'!S14,Eisenhower!S14,Reavis!S14,Argo!S14,Hillcrest!S14,'Reed Custer Invite'!S14,Bremen!S14,'Oak Lawn'!S14,'TPHS Invite'!S14,'TF North'!S14,'TF South'!S14,'Plainfield North Invite'!S14,'Oak Forest'!S14,Lemont!S14,'Regionals - Aurora Christian'!S14,'Regionals - JCA'!S14)</f>
        <v>87</v>
      </c>
      <c r="T14" s="29">
        <f>SUM(HF!T14,Shepard!T14,Richards!T14,'Oregon Invite'!T14,Portage!T14,'Evergreen Park'!T14,Eisenhower!T14,Reavis!T14,Argo!T14,Hillcrest!T14,'Reed Custer Invite'!T14,Bremen!T14,'Oak Lawn'!T14,'TPHS Invite'!T14,'TF North'!T14,'TF South'!T14,'Plainfield North Invite'!T14,'Oak Forest'!T14,Lemont!T14,'Regionals - Aurora Christian'!T14,'Regionals - JCA'!T14)</f>
        <v>9</v>
      </c>
      <c r="U14" s="35">
        <f>SUM(HF!U14,Shepard!U14,Richards!U14,'Oregon Invite'!U14,Portage!U14,'Evergreen Park'!U14,Eisenhower!U14,Reavis!U14,Argo!U14,Hillcrest!U14,'Reed Custer Invite'!U14,Bremen!U14,'Oak Lawn'!U14,'TPHS Invite'!U14,'TF North'!U14,'TF South'!U14,'Plainfield North Invite'!U14,'Oak Forest'!U14,Lemont!U14,'Regionals - Aurora Christian'!U14,'Regionals - JCA'!U14)</f>
        <v>0</v>
      </c>
      <c r="V14" s="22">
        <f>SUM(HF!V14,Shepard!V14,Richards!V14,'Oregon Invite'!V14,Portage!V14,'Evergreen Park'!V14,Eisenhower!V14,Reavis!V14,Argo!V14,Hillcrest!V14,'Reed Custer Invite'!V14,Bremen!V14,'Oak Lawn'!V14,'TPHS Invite'!V14,'TF North'!V14,'TF South'!V14,'Plainfield North Invite'!V14,'Oak Forest'!V14,Lemont!V14,'Regionals - Aurora Christian'!V14,'Regionals - JCA'!V14)</f>
        <v>0</v>
      </c>
      <c r="W14" s="29">
        <f>SUM(HF!W14,Shepard!W14,Richards!W14,'Oregon Invite'!W14,Portage!W14,'Evergreen Park'!W14,Eisenhower!W14,Reavis!W14,Argo!W14,Hillcrest!W14,'Reed Custer Invite'!W14,Bremen!W14,'Oak Lawn'!W14,'TPHS Invite'!W14,'TF North'!W14,'TF South'!W14,'Plainfield North Invite'!W14,'Oak Forest'!W14,Lemont!W14,'Regionals - Aurora Christian'!W14,'Regionals - JCA'!W14)</f>
        <v>0</v>
      </c>
      <c r="X14" s="29">
        <f>SUM(HF!X14,Shepard!X14,Richards!X14,'Oregon Invite'!X14,Portage!X14,'Evergreen Park'!X14,Eisenhower!X14,Reavis!X14,Argo!X14,Hillcrest!X14,'Reed Custer Invite'!X14,Bremen!X14,'Oak Lawn'!X14,'TPHS Invite'!X14,'TF North'!X14,'TF South'!X14,'Plainfield North Invite'!X14,'Oak Forest'!X14,Lemont!X14,'Regionals - Aurora Christian'!X14,'Regionals - JCA'!X14)</f>
        <v>0</v>
      </c>
    </row>
    <row r="15" spans="1:24" ht="15.6" customHeight="1" thickBot="1">
      <c r="A15" s="26">
        <v>5</v>
      </c>
      <c r="B15" s="28" t="s">
        <v>30</v>
      </c>
      <c r="C15" s="12">
        <f>SUM(HF!C15,Shepard!C15,Richards!C15,'Oregon Invite'!C15,Portage!C15,'Evergreen Park'!C15,Eisenhower!C15,Reavis!C15,Argo!C15,Hillcrest!C15,'Reed Custer Invite'!C15,Bremen!C15,'Oak Lawn'!C15,'TPHS Invite'!C15,'TF North'!C15,'TF South'!C15,'Plainfield North Invite'!C15,'Oak Forest'!C15,Lemont!C15,'Regionals - Aurora Christian'!C15,'Regionals - JCA'!C15)</f>
        <v>23</v>
      </c>
      <c r="D15" s="25">
        <f>SUM(HF!D15,Shepard!D15,Richards!D15,'Oregon Invite'!D15,Portage!D15,'Evergreen Park'!D15,Eisenhower!D15,Reavis!D15,Argo!D15,Hillcrest!D15,'Reed Custer Invite'!D15,Bremen!D15,'Oak Lawn'!D15,'TPHS Invite'!D15,'TF North'!D15,'TF South'!D15,'Plainfield North Invite'!D15,'Oak Forest'!D15,Lemont!D15,'Regionals - Aurora Christian'!D15,'Regionals - JCA'!D15)</f>
        <v>0</v>
      </c>
      <c r="E15" s="25">
        <f>SUM(HF!E15,Shepard!E15,Richards!E15,'Oregon Invite'!E15,Portage!E15,'Evergreen Park'!E15,Eisenhower!E15,Reavis!E15,Argo!E15,Hillcrest!E15,'Reed Custer Invite'!E15,Bremen!E15,'Oak Lawn'!E15,'TPHS Invite'!E15,'TF North'!E15,'TF South'!E15,'Plainfield North Invite'!E15,'Oak Forest'!E15,Lemont!E15,'Regionals - Aurora Christian'!E15,'Regionals - JCA'!E15)</f>
        <v>0</v>
      </c>
      <c r="F15" s="25">
        <f>SUM(HF!F15,Shepard!F15,Richards!F15,'Oregon Invite'!F15,Portage!F15,'Evergreen Park'!F15,Eisenhower!F15,Reavis!F15,Argo!F15,Hillcrest!F15,'Reed Custer Invite'!F15,Bremen!F15,'Oak Lawn'!F15,'TPHS Invite'!F15,'TF North'!F15,'TF South'!F15,'Plainfield North Invite'!F15,'Oak Forest'!F15,Lemont!F15,'Regionals - Aurora Christian'!F15,'Regionals - JCA'!F15)</f>
        <v>0</v>
      </c>
      <c r="G15" s="31">
        <f>SUM(HF!G15,Shepard!G15,Richards!G15,'Oregon Invite'!G15,Portage!G15,'Evergreen Park'!G15,Eisenhower!G15,Reavis!G15,Argo!G15,Hillcrest!G15,'Reed Custer Invite'!G15,Bremen!G15,'Oak Lawn'!G15,'TPHS Invite'!G15,'TF North'!G15,'TF South'!G15,'Plainfield North Invite'!G15,'Oak Forest'!G15,Lemont!G15,'Regionals - Aurora Christian'!G15,'Regionals - JCA'!G15)</f>
        <v>0</v>
      </c>
      <c r="H15" s="34">
        <f>SUM(HF!H15,Shepard!H15,Richards!H15,'Oregon Invite'!H15,Portage!H15,'Evergreen Park'!H15,Eisenhower!H15,Reavis!H15,Argo!H15,Hillcrest!H15,'Reed Custer Invite'!H15,Bremen!H15,'Oak Lawn'!H15,'TPHS Invite'!H15,'TF North'!H15,'TF South'!H15,'Plainfield North Invite'!H15,'Oak Forest'!H15,Lemont!H15,'Regionals - Aurora Christian'!H15,'Regionals - JCA'!H15)</f>
        <v>73</v>
      </c>
      <c r="I15" s="25">
        <f>SUM(HF!I15,Shepard!I15,Richards!I15,'Oregon Invite'!I15,Portage!I15,'Evergreen Park'!I15,Eisenhower!I15,Reavis!I15,Argo!I15,Hillcrest!I15,'Reed Custer Invite'!I15,Bremen!I15,'Oak Lawn'!I15,'TPHS Invite'!I15,'TF North'!I15,'TF South'!I15,'Plainfield North Invite'!I15,'Oak Forest'!I15,Lemont!I15,'Regionals - Aurora Christian'!I15,'Regionals - JCA'!I15)</f>
        <v>18</v>
      </c>
      <c r="J15" s="31">
        <f>SUM(HF!J15,Shepard!J15,Richards!J15,'Oregon Invite'!J15,Portage!J15,'Evergreen Park'!J15,Eisenhower!J15,Reavis!J15,Argo!J15,Hillcrest!J15,'Reed Custer Invite'!J15,Bremen!J15,'Oak Lawn'!J15,'TPHS Invite'!J15,'TF North'!J15,'TF South'!J15,'Plainfield North Invite'!J15,'Oak Forest'!J15,Lemont!J15,'Regionals - Aurora Christian'!J15,'Regionals - JCA'!J15)</f>
        <v>16</v>
      </c>
      <c r="K15" s="35">
        <f t="shared" si="0"/>
        <v>2.7397260273972601E-2</v>
      </c>
      <c r="L15" s="22">
        <f>SUM(HF!L15,Shepard!L15,Richards!L15,'Oregon Invite'!L15,Portage!L15,'Evergreen Park'!L15,Eisenhower!L15,Reavis!L15,Argo!L15,Hillcrest!L15,'Reed Custer Invite'!L15,Bremen!L15,'Oak Lawn'!L15,'TPHS Invite'!L15,'TF North'!L15,'TF South'!L15,'Plainfield North Invite'!L15,'Oak Forest'!L15,Lemont!L15,'Regionals - Aurora Christian'!L15,'Regionals - JCA'!L15)</f>
        <v>0</v>
      </c>
      <c r="M15" s="29">
        <f>SUM(HF!M15,Shepard!M15,Richards!M15,'Oregon Invite'!M15,Portage!M15,'Evergreen Park'!M15,Eisenhower!M15,Reavis!M15,Argo!M15,Hillcrest!M15,'Reed Custer Invite'!M15,Bremen!M15,'Oak Lawn'!M15,'TPHS Invite'!M15,'TF North'!M15,'TF South'!M15,'Plainfield North Invite'!M15,'Oak Forest'!M15,Lemont!M15,'Regionals - Aurora Christian'!M15,'Regionals - JCA'!M15)</f>
        <v>0</v>
      </c>
      <c r="N15" s="29">
        <f>SUM(HF!N15,Shepard!N15,Richards!N15,'Oregon Invite'!N15,Portage!N15,'Evergreen Park'!N15,Eisenhower!N15,Reavis!N15,Argo!N15,Hillcrest!N15,'Reed Custer Invite'!N15,Bremen!N15,'Oak Lawn'!N15,'TPHS Invite'!N15,'TF North'!N15,'TF South'!N15,'Plainfield North Invite'!N15,'Oak Forest'!N15,Lemont!N15,'Regionals - Aurora Christian'!N15,'Regionals - JCA'!N15)</f>
        <v>0</v>
      </c>
      <c r="O15" s="29">
        <f>SUM(HF!O15,Shepard!O15,Richards!O15,'Oregon Invite'!O15,Portage!O15,'Evergreen Park'!O15,Eisenhower!O15,Reavis!O15,Argo!O15,Hillcrest!O15,'Reed Custer Invite'!O15,Bremen!O15,'Oak Lawn'!O15,'TPHS Invite'!O15,'TF North'!O15,'TF South'!O15,'Plainfield North Invite'!O15,'Oak Forest'!O15,Lemont!O15,'Regionals - Aurora Christian'!O15,'Regionals - JCA'!O15)</f>
        <v>0</v>
      </c>
      <c r="P15" s="29">
        <f>SUM(HF!P15,Shepard!P15,Richards!P15,'Oregon Invite'!P15,Portage!P15,'Evergreen Park'!P15,Eisenhower!P15,Reavis!P15,Argo!P15,Hillcrest!P15,'Reed Custer Invite'!P15,Bremen!P15,'Oak Lawn'!P15,'TPHS Invite'!P15,'TF North'!P15,'TF South'!P15,'Plainfield North Invite'!P15,'Oak Forest'!P15,Lemont!P15,'Regionals - Aurora Christian'!P15,'Regionals - JCA'!P15)</f>
        <v>0</v>
      </c>
      <c r="Q15" s="30" t="e">
        <f t="shared" si="1"/>
        <v>#DIV/0!</v>
      </c>
      <c r="R15" s="24">
        <f>SUM(HF!R15,Shepard!R15,Richards!R15,'Oregon Invite'!R15,Portage!R15,'Evergreen Park'!R15,Eisenhower!R15,Reavis!R15,Argo!R15,Hillcrest!R15,'Reed Custer Invite'!R15,Bremen!R15,'Oak Lawn'!R15,'TPHS Invite'!R15,'TF North'!R15,'TF South'!R15,'Plainfield North Invite'!R15,'Oak Forest'!R15,Lemont!R15,'Regionals - Aurora Christian'!R15,'Regionals - JCA'!R15)</f>
        <v>15</v>
      </c>
      <c r="S15" s="37">
        <f>SUM(HF!S15,Shepard!S15,Richards!S15,'Oregon Invite'!S15,Portage!S15,'Evergreen Park'!S15,Eisenhower!S15,Reavis!S15,Argo!S15,Hillcrest!S15,'Reed Custer Invite'!S15,Bremen!S15,'Oak Lawn'!S15,'TPHS Invite'!S15,'TF North'!S15,'TF South'!S15,'Plainfield North Invite'!S15,'Oak Forest'!S15,Lemont!S15,'Regionals - Aurora Christian'!S15,'Regionals - JCA'!S15)</f>
        <v>0</v>
      </c>
      <c r="T15" s="29">
        <f>SUM(HF!T15,Shepard!T15,Richards!T15,'Oregon Invite'!T15,Portage!T15,'Evergreen Park'!T15,Eisenhower!T15,Reavis!T15,Argo!T15,Hillcrest!T15,'Reed Custer Invite'!T15,Bremen!T15,'Oak Lawn'!T15,'TPHS Invite'!T15,'TF North'!T15,'TF South'!T15,'Plainfield North Invite'!T15,'Oak Forest'!T15,Lemont!T15,'Regionals - Aurora Christian'!T15,'Regionals - JCA'!T15)</f>
        <v>0</v>
      </c>
      <c r="U15" s="35">
        <f>SUM(HF!U15,Shepard!U15,Richards!U15,'Oregon Invite'!U15,Portage!U15,'Evergreen Park'!U15,Eisenhower!U15,Reavis!U15,Argo!U15,Hillcrest!U15,'Reed Custer Invite'!U15,Bremen!U15,'Oak Lawn'!U15,'TPHS Invite'!U15,'TF North'!U15,'TF South'!U15,'Plainfield North Invite'!U15,'Oak Forest'!U15,Lemont!U15,'Regionals - Aurora Christian'!U15,'Regionals - JCA'!U15)</f>
        <v>0</v>
      </c>
      <c r="V15" s="22">
        <f>SUM(HF!V15,Shepard!V15,Richards!V15,'Oregon Invite'!V15,Portage!V15,'Evergreen Park'!V15,Eisenhower!V15,Reavis!V15,Argo!V15,Hillcrest!V15,'Reed Custer Invite'!V15,Bremen!V15,'Oak Lawn'!V15,'TPHS Invite'!V15,'TF North'!V15,'TF South'!V15,'Plainfield North Invite'!V15,'Oak Forest'!V15,Lemont!V15,'Regionals - Aurora Christian'!V15,'Regionals - JCA'!V15)</f>
        <v>0</v>
      </c>
      <c r="W15" s="29">
        <f>SUM(HF!W15,Shepard!W15,Richards!W15,'Oregon Invite'!W15,Portage!W15,'Evergreen Park'!W15,Eisenhower!W15,Reavis!W15,Argo!W15,Hillcrest!W15,'Reed Custer Invite'!W15,Bremen!W15,'Oak Lawn'!W15,'TPHS Invite'!W15,'TF North'!W15,'TF South'!W15,'Plainfield North Invite'!W15,'Oak Forest'!W15,Lemont!W15,'Regionals - Aurora Christian'!W15,'Regionals - JCA'!W15)</f>
        <v>15</v>
      </c>
      <c r="X15" s="29">
        <f>SUM(HF!X15,Shepard!X15,Richards!X15,'Oregon Invite'!X15,Portage!X15,'Evergreen Park'!X15,Eisenhower!X15,Reavis!X15,Argo!X15,Hillcrest!X15,'Reed Custer Invite'!X15,Bremen!X15,'Oak Lawn'!X15,'TPHS Invite'!X15,'TF North'!X15,'TF South'!X15,'Plainfield North Invite'!X15,'Oak Forest'!X15,Lemont!X15,'Regionals - Aurora Christian'!X15,'Regionals - JCA'!X15)</f>
        <v>9</v>
      </c>
    </row>
    <row r="16" spans="1:24" ht="15.6" customHeight="1" thickBot="1">
      <c r="A16" s="26">
        <v>6</v>
      </c>
      <c r="B16" s="28" t="s">
        <v>31</v>
      </c>
      <c r="C16" s="12">
        <f>SUM(HF!C16,Shepard!C16,Richards!C16,'Oregon Invite'!C16,Portage!C16,'Evergreen Park'!C16,Eisenhower!C16,Reavis!C16,Argo!C16,Hillcrest!C16,'Reed Custer Invite'!C16,Bremen!C16,'Oak Lawn'!C16,'TPHS Invite'!C16,'TF North'!C16,'TF South'!C16,'Plainfield North Invite'!C16,'Oak Forest'!C16,Lemont!C16,'Regionals - Aurora Christian'!C16,'Regionals - JCA'!C16)</f>
        <v>36</v>
      </c>
      <c r="D16" s="25">
        <f>SUM(HF!D16,Shepard!D16,Richards!D16,'Oregon Invite'!D16,Portage!D16,'Evergreen Park'!D16,Eisenhower!D16,Reavis!D16,Argo!D16,Hillcrest!D16,'Reed Custer Invite'!D16,Bremen!D16,'Oak Lawn'!D16,'TPHS Invite'!D16,'TF North'!D16,'TF South'!D16,'Plainfield North Invite'!D16,'Oak Forest'!D16,Lemont!D16,'Regionals - Aurora Christian'!D16,'Regionals - JCA'!D16)</f>
        <v>327</v>
      </c>
      <c r="E16" s="25">
        <f>SUM(HF!E16,Shepard!E16,Richards!E16,'Oregon Invite'!E16,Portage!E16,'Evergreen Park'!E16,Eisenhower!E16,Reavis!E16,Argo!E16,Hillcrest!E16,'Reed Custer Invite'!E16,Bremen!E16,'Oak Lawn'!E16,'TPHS Invite'!E16,'TF North'!E16,'TF South'!E16,'Plainfield North Invite'!E16,'Oak Forest'!E16,Lemont!E16,'Regionals - Aurora Christian'!E16,'Regionals - JCA'!E16)</f>
        <v>33</v>
      </c>
      <c r="F16" s="25">
        <f>SUM(HF!F16,Shepard!F16,Richards!F16,'Oregon Invite'!F16,Portage!F16,'Evergreen Park'!F16,Eisenhower!F16,Reavis!F16,Argo!F16,Hillcrest!F16,'Reed Custer Invite'!F16,Bremen!F16,'Oak Lawn'!F16,'TPHS Invite'!F16,'TF North'!F16,'TF South'!F16,'Plainfield North Invite'!F16,'Oak Forest'!F16,Lemont!F16,'Regionals - Aurora Christian'!F16,'Regionals - JCA'!F16)</f>
        <v>9</v>
      </c>
      <c r="G16" s="31">
        <f>SUM(HF!G16,Shepard!G16,Richards!G16,'Oregon Invite'!G16,Portage!G16,'Evergreen Park'!G16,Eisenhower!G16,Reavis!G16,Argo!G16,Hillcrest!G16,'Reed Custer Invite'!G16,Bremen!G16,'Oak Lawn'!G16,'TPHS Invite'!G16,'TF North'!G16,'TF South'!G16,'Plainfield North Invite'!G16,'Oak Forest'!G16,Lemont!G16,'Regionals - Aurora Christian'!G16,'Regionals - JCA'!G16)</f>
        <v>188</v>
      </c>
      <c r="H16" s="34">
        <f>SUM(HF!H16,Shepard!H16,Richards!H16,'Oregon Invite'!H16,Portage!H16,'Evergreen Park'!H16,Eisenhower!H16,Reavis!H16,Argo!H16,Hillcrest!H16,'Reed Custer Invite'!H16,Bremen!H16,'Oak Lawn'!H16,'TPHS Invite'!H16,'TF North'!H16,'TF South'!H16,'Plainfield North Invite'!H16,'Oak Forest'!H16,Lemont!H16,'Regionals - Aurora Christian'!H16,'Regionals - JCA'!H16)</f>
        <v>5</v>
      </c>
      <c r="I16" s="25">
        <f>SUM(HF!I16,Shepard!I16,Richards!I16,'Oregon Invite'!I16,Portage!I16,'Evergreen Park'!I16,Eisenhower!I16,Reavis!I16,Argo!I16,Hillcrest!I16,'Reed Custer Invite'!I16,Bremen!I16,'Oak Lawn'!I16,'TPHS Invite'!I16,'TF North'!I16,'TF South'!I16,'Plainfield North Invite'!I16,'Oak Forest'!I16,Lemont!I16,'Regionals - Aurora Christian'!I16,'Regionals - JCA'!I16)</f>
        <v>4</v>
      </c>
      <c r="J16" s="31">
        <f>SUM(HF!J16,Shepard!J16,Richards!J16,'Oregon Invite'!J16,Portage!J16,'Evergreen Park'!J16,Eisenhower!J16,Reavis!J16,Argo!J16,Hillcrest!J16,'Reed Custer Invite'!J16,Bremen!J16,'Oak Lawn'!J16,'TPHS Invite'!J16,'TF North'!J16,'TF South'!J16,'Plainfield North Invite'!J16,'Oak Forest'!J16,Lemont!J16,'Regionals - Aurora Christian'!J16,'Regionals - JCA'!J16)</f>
        <v>1</v>
      </c>
      <c r="K16" s="35">
        <f t="shared" si="0"/>
        <v>0.6</v>
      </c>
      <c r="L16" s="22">
        <f>SUM(HF!L16,Shepard!L16,Richards!L16,'Oregon Invite'!L16,Portage!L16,'Evergreen Park'!L16,Eisenhower!L16,Reavis!L16,Argo!L16,Hillcrest!L16,'Reed Custer Invite'!L16,Bremen!L16,'Oak Lawn'!L16,'TPHS Invite'!L16,'TF North'!L16,'TF South'!L16,'Plainfield North Invite'!L16,'Oak Forest'!L16,Lemont!L16,'Regionals - Aurora Christian'!L16,'Regionals - JCA'!L16)</f>
        <v>0</v>
      </c>
      <c r="M16" s="29">
        <f>SUM(HF!M16,Shepard!M16,Richards!M16,'Oregon Invite'!M16,Portage!M16,'Evergreen Park'!M16,Eisenhower!M16,Reavis!M16,Argo!M16,Hillcrest!M16,'Reed Custer Invite'!M16,Bremen!M16,'Oak Lawn'!M16,'TPHS Invite'!M16,'TF North'!M16,'TF South'!M16,'Plainfield North Invite'!M16,'Oak Forest'!M16,Lemont!M16,'Regionals - Aurora Christian'!M16,'Regionals - JCA'!M16)</f>
        <v>0</v>
      </c>
      <c r="N16" s="29">
        <f>SUM(HF!N16,Shepard!N16,Richards!N16,'Oregon Invite'!N16,Portage!N16,'Evergreen Park'!N16,Eisenhower!N16,Reavis!N16,Argo!N16,Hillcrest!N16,'Reed Custer Invite'!N16,Bremen!N16,'Oak Lawn'!N16,'TPHS Invite'!N16,'TF North'!N16,'TF South'!N16,'Plainfield North Invite'!N16,'Oak Forest'!N16,Lemont!N16,'Regionals - Aurora Christian'!N16,'Regionals - JCA'!N16)</f>
        <v>0</v>
      </c>
      <c r="O16" s="29">
        <f>SUM(HF!O16,Shepard!O16,Richards!O16,'Oregon Invite'!O16,Portage!O16,'Evergreen Park'!O16,Eisenhower!O16,Reavis!O16,Argo!O16,Hillcrest!O16,'Reed Custer Invite'!O16,Bremen!O16,'Oak Lawn'!O16,'TPHS Invite'!O16,'TF North'!O16,'TF South'!O16,'Plainfield North Invite'!O16,'Oak Forest'!O16,Lemont!O16,'Regionals - Aurora Christian'!O16,'Regionals - JCA'!O16)</f>
        <v>0</v>
      </c>
      <c r="P16" s="29">
        <f>SUM(HF!P16,Shepard!P16,Richards!P16,'Oregon Invite'!P16,Portage!P16,'Evergreen Park'!P16,Eisenhower!P16,Reavis!P16,Argo!P16,Hillcrest!P16,'Reed Custer Invite'!P16,Bremen!P16,'Oak Lawn'!P16,'TPHS Invite'!P16,'TF North'!P16,'TF South'!P16,'Plainfield North Invite'!P16,'Oak Forest'!P16,Lemont!P16,'Regionals - Aurora Christian'!P16,'Regionals - JCA'!P16)</f>
        <v>0</v>
      </c>
      <c r="Q16" s="30" t="e">
        <f t="shared" si="1"/>
        <v>#DIV/0!</v>
      </c>
      <c r="R16" s="24">
        <f>SUM(HF!R16,Shepard!R16,Richards!R16,'Oregon Invite'!R16,Portage!R16,'Evergreen Park'!R16,Eisenhower!R16,Reavis!R16,Argo!R16,Hillcrest!R16,'Reed Custer Invite'!R16,Bremen!R16,'Oak Lawn'!R16,'TPHS Invite'!R16,'TF North'!R16,'TF South'!R16,'Plainfield North Invite'!R16,'Oak Forest'!R16,Lemont!R16,'Regionals - Aurora Christian'!R16,'Regionals - JCA'!R16)</f>
        <v>128</v>
      </c>
      <c r="S16" s="37">
        <f>SUM(HF!S16,Shepard!S16,Richards!S16,'Oregon Invite'!S16,Portage!S16,'Evergreen Park'!S16,Eisenhower!S16,Reavis!S16,Argo!S16,Hillcrest!S16,'Reed Custer Invite'!S16,Bremen!S16,'Oak Lawn'!S16,'TPHS Invite'!S16,'TF North'!S16,'TF South'!S16,'Plainfield North Invite'!S16,'Oak Forest'!S16,Lemont!S16,'Regionals - Aurora Christian'!S16,'Regionals - JCA'!S16)</f>
        <v>1027</v>
      </c>
      <c r="T16" s="29">
        <f>SUM(HF!T16,Shepard!T16,Richards!T16,'Oregon Invite'!T16,Portage!T16,'Evergreen Park'!T16,Eisenhower!T16,Reavis!T16,Argo!T16,Hillcrest!T16,'Reed Custer Invite'!T16,Bremen!T16,'Oak Lawn'!T16,'TPHS Invite'!T16,'TF North'!T16,'TF South'!T16,'Plainfield North Invite'!T16,'Oak Forest'!T16,Lemont!T16,'Regionals - Aurora Christian'!T16,'Regionals - JCA'!T16)</f>
        <v>447</v>
      </c>
      <c r="U16" s="35">
        <f>SUM(HF!U16,Shepard!U16,Richards!U16,'Oregon Invite'!U16,Portage!U16,'Evergreen Park'!U16,Eisenhower!U16,Reavis!U16,Argo!U16,Hillcrest!U16,'Reed Custer Invite'!U16,Bremen!U16,'Oak Lawn'!U16,'TPHS Invite'!U16,'TF North'!U16,'TF South'!U16,'Plainfield North Invite'!U16,'Oak Forest'!U16,Lemont!U16,'Regionals - Aurora Christian'!U16,'Regionals - JCA'!U16)</f>
        <v>9</v>
      </c>
      <c r="V16" s="22">
        <f>SUM(HF!V16,Shepard!V16,Richards!V16,'Oregon Invite'!V16,Portage!V16,'Evergreen Park'!V16,Eisenhower!V16,Reavis!V16,Argo!V16,Hillcrest!V16,'Reed Custer Invite'!V16,Bremen!V16,'Oak Lawn'!V16,'TPHS Invite'!V16,'TF North'!V16,'TF South'!V16,'Plainfield North Invite'!V16,'Oak Forest'!V16,Lemont!V16,'Regionals - Aurora Christian'!V16,'Regionals - JCA'!V16)</f>
        <v>0</v>
      </c>
      <c r="W16" s="29">
        <f>SUM(HF!W16,Shepard!W16,Richards!W16,'Oregon Invite'!W16,Portage!W16,'Evergreen Park'!W16,Eisenhower!W16,Reavis!W16,Argo!W16,Hillcrest!W16,'Reed Custer Invite'!W16,Bremen!W16,'Oak Lawn'!W16,'TPHS Invite'!W16,'TF North'!W16,'TF South'!W16,'Plainfield North Invite'!W16,'Oak Forest'!W16,Lemont!W16,'Regionals - Aurora Christian'!W16,'Regionals - JCA'!W16)</f>
        <v>0</v>
      </c>
      <c r="X16" s="29">
        <f>SUM(HF!X16,Shepard!X16,Richards!X16,'Oregon Invite'!X16,Portage!X16,'Evergreen Park'!X16,Eisenhower!X16,Reavis!X16,Argo!X16,Hillcrest!X16,'Reed Custer Invite'!X16,Bremen!X16,'Oak Lawn'!X16,'TPHS Invite'!X16,'TF North'!X16,'TF South'!X16,'Plainfield North Invite'!X16,'Oak Forest'!X16,Lemont!X16,'Regionals - Aurora Christian'!X16,'Regionals - JCA'!X16)</f>
        <v>0</v>
      </c>
    </row>
    <row r="17" spans="1:24" ht="15.6" customHeight="1" thickBot="1">
      <c r="A17" s="26">
        <v>7</v>
      </c>
      <c r="B17" s="28" t="s">
        <v>32</v>
      </c>
      <c r="C17" s="12">
        <f>SUM(HF!C17,Shepard!C17,Richards!C17,'Oregon Invite'!C17,Portage!C17,'Evergreen Park'!C17,Eisenhower!C17,Reavis!C17,Argo!C17,Hillcrest!C17,'Reed Custer Invite'!C17,Bremen!C17,'Oak Lawn'!C17,'TPHS Invite'!C17,'TF North'!C17,'TF South'!C17,'Plainfield North Invite'!C17,'Oak Forest'!C17,Lemont!C17,'Regionals - Aurora Christian'!C17,'Regionals - JCA'!C17)</f>
        <v>33</v>
      </c>
      <c r="D17" s="25">
        <f>SUM(HF!D17,Shepard!D17,Richards!D17,'Oregon Invite'!D17,Portage!D17,'Evergreen Park'!D17,Eisenhower!D17,Reavis!D17,Argo!D17,Hillcrest!D17,'Reed Custer Invite'!D17,Bremen!D17,'Oak Lawn'!D17,'TPHS Invite'!D17,'TF North'!D17,'TF South'!D17,'Plainfield North Invite'!D17,'Oak Forest'!D17,Lemont!D17,'Regionals - Aurora Christian'!D17,'Regionals - JCA'!D17)</f>
        <v>43</v>
      </c>
      <c r="E17" s="25">
        <f>SUM(HF!E17,Shepard!E17,Richards!E17,'Oregon Invite'!E17,Portage!E17,'Evergreen Park'!E17,Eisenhower!E17,Reavis!E17,Argo!E17,Hillcrest!E17,'Reed Custer Invite'!E17,Bremen!E17,'Oak Lawn'!E17,'TPHS Invite'!E17,'TF North'!E17,'TF South'!E17,'Plainfield North Invite'!E17,'Oak Forest'!E17,Lemont!E17,'Regionals - Aurora Christian'!E17,'Regionals - JCA'!E17)</f>
        <v>1</v>
      </c>
      <c r="F17" s="25">
        <f>SUM(HF!F17,Shepard!F17,Richards!F17,'Oregon Invite'!F17,Portage!F17,'Evergreen Park'!F17,Eisenhower!F17,Reavis!F17,Argo!F17,Hillcrest!F17,'Reed Custer Invite'!F17,Bremen!F17,'Oak Lawn'!F17,'TPHS Invite'!F17,'TF North'!F17,'TF South'!F17,'Plainfield North Invite'!F17,'Oak Forest'!F17,Lemont!F17,'Regionals - Aurora Christian'!F17,'Regionals - JCA'!F17)</f>
        <v>1</v>
      </c>
      <c r="G17" s="31">
        <f>SUM(HF!G17,Shepard!G17,Richards!G17,'Oregon Invite'!G17,Portage!G17,'Evergreen Park'!G17,Eisenhower!G17,Reavis!G17,Argo!G17,Hillcrest!G17,'Reed Custer Invite'!G17,Bremen!G17,'Oak Lawn'!G17,'TPHS Invite'!G17,'TF North'!G17,'TF South'!G17,'Plainfield North Invite'!G17,'Oak Forest'!G17,Lemont!G17,'Regionals - Aurora Christian'!G17,'Regionals - JCA'!G17)</f>
        <v>24</v>
      </c>
      <c r="H17" s="34">
        <f>SUM(HF!H17,Shepard!H17,Richards!H17,'Oregon Invite'!H17,Portage!H17,'Evergreen Park'!H17,Eisenhower!H17,Reavis!H17,Argo!H17,Hillcrest!H17,'Reed Custer Invite'!H17,Bremen!H17,'Oak Lawn'!H17,'TPHS Invite'!H17,'TF North'!H17,'TF South'!H17,'Plainfield North Invite'!H17,'Oak Forest'!H17,Lemont!H17,'Regionals - Aurora Christian'!H17,'Regionals - JCA'!H17)</f>
        <v>114</v>
      </c>
      <c r="I17" s="25">
        <f>SUM(HF!I17,Shepard!I17,Richards!I17,'Oregon Invite'!I17,Portage!I17,'Evergreen Park'!I17,Eisenhower!I17,Reavis!I17,Argo!I17,Hillcrest!I17,'Reed Custer Invite'!I17,Bremen!I17,'Oak Lawn'!I17,'TPHS Invite'!I17,'TF North'!I17,'TF South'!I17,'Plainfield North Invite'!I17,'Oak Forest'!I17,Lemont!I17,'Regionals - Aurora Christian'!I17,'Regionals - JCA'!I17)</f>
        <v>27</v>
      </c>
      <c r="J17" s="31">
        <f>SUM(HF!J17,Shepard!J17,Richards!J17,'Oregon Invite'!J17,Portage!J17,'Evergreen Park'!J17,Eisenhower!J17,Reavis!J17,Argo!J17,Hillcrest!J17,'Reed Custer Invite'!J17,Bremen!J17,'Oak Lawn'!J17,'TPHS Invite'!J17,'TF North'!J17,'TF South'!J17,'Plainfield North Invite'!J17,'Oak Forest'!J17,Lemont!J17,'Regionals - Aurora Christian'!J17,'Regionals - JCA'!J17)</f>
        <v>22</v>
      </c>
      <c r="K17" s="35">
        <f t="shared" si="0"/>
        <v>4.3859649122807015E-2</v>
      </c>
      <c r="L17" s="22">
        <f>SUM(HF!L17,Shepard!L17,Richards!L17,'Oregon Invite'!L17,Portage!L17,'Evergreen Park'!L17,Eisenhower!L17,Reavis!L17,Argo!L17,Hillcrest!L17,'Reed Custer Invite'!L17,Bremen!L17,'Oak Lawn'!L17,'TPHS Invite'!L17,'TF North'!L17,'TF South'!L17,'Plainfield North Invite'!L17,'Oak Forest'!L17,Lemont!L17,'Regionals - Aurora Christian'!L17,'Regionals - JCA'!L17)</f>
        <v>35</v>
      </c>
      <c r="M17" s="29">
        <f>SUM(HF!M17,Shepard!M17,Richards!M17,'Oregon Invite'!M17,Portage!M17,'Evergreen Park'!M17,Eisenhower!M17,Reavis!M17,Argo!M17,Hillcrest!M17,'Reed Custer Invite'!M17,Bremen!M17,'Oak Lawn'!M17,'TPHS Invite'!M17,'TF North'!M17,'TF South'!M17,'Plainfield North Invite'!M17,'Oak Forest'!M17,Lemont!M17,'Regionals - Aurora Christian'!M17,'Regionals - JCA'!M17)</f>
        <v>9</v>
      </c>
      <c r="N17" s="29">
        <f>SUM(HF!N17,Shepard!N17,Richards!N17,'Oregon Invite'!N17,Portage!N17,'Evergreen Park'!N17,Eisenhower!N17,Reavis!N17,Argo!N17,Hillcrest!N17,'Reed Custer Invite'!N17,Bremen!N17,'Oak Lawn'!N17,'TPHS Invite'!N17,'TF North'!N17,'TF South'!N17,'Plainfield North Invite'!N17,'Oak Forest'!N17,Lemont!N17,'Regionals - Aurora Christian'!N17,'Regionals - JCA'!N17)</f>
        <v>7</v>
      </c>
      <c r="O17" s="29">
        <f>SUM(HF!O17,Shepard!O17,Richards!O17,'Oregon Invite'!O17,Portage!O17,'Evergreen Park'!O17,Eisenhower!O17,Reavis!O17,Argo!O17,Hillcrest!O17,'Reed Custer Invite'!O17,Bremen!O17,'Oak Lawn'!O17,'TPHS Invite'!O17,'TF North'!O17,'TF South'!O17,'Plainfield North Invite'!O17,'Oak Forest'!O17,Lemont!O17,'Regionals - Aurora Christian'!O17,'Regionals - JCA'!O17)</f>
        <v>3</v>
      </c>
      <c r="P17" s="29">
        <f>SUM(HF!P17,Shepard!P17,Richards!P17,'Oregon Invite'!P17,Portage!P17,'Evergreen Park'!P17,Eisenhower!P17,Reavis!P17,Argo!P17,Hillcrest!P17,'Reed Custer Invite'!P17,Bremen!P17,'Oak Lawn'!P17,'TPHS Invite'!P17,'TF North'!P17,'TF South'!P17,'Plainfield North Invite'!P17,'Oak Forest'!P17,Lemont!P17,'Regionals - Aurora Christian'!P17,'Regionals - JCA'!P17)</f>
        <v>20</v>
      </c>
      <c r="Q17" s="30">
        <f t="shared" si="1"/>
        <v>1.2571428571428571</v>
      </c>
      <c r="R17" s="24">
        <f>SUM(HF!R17,Shepard!R17,Richards!R17,'Oregon Invite'!R17,Portage!R17,'Evergreen Park'!R17,Eisenhower!R17,Reavis!R17,Argo!R17,Hillcrest!R17,'Reed Custer Invite'!R17,Bremen!R17,'Oak Lawn'!R17,'TPHS Invite'!R17,'TF North'!R17,'TF South'!R17,'Plainfield North Invite'!R17,'Oak Forest'!R17,Lemont!R17,'Regionals - Aurora Christian'!R17,'Regionals - JCA'!R17)</f>
        <v>40</v>
      </c>
      <c r="S17" s="37">
        <f>SUM(HF!S17,Shepard!S17,Richards!S17,'Oregon Invite'!S17,Portage!S17,'Evergreen Park'!S17,Eisenhower!S17,Reavis!S17,Argo!S17,Hillcrest!S17,'Reed Custer Invite'!S17,Bremen!S17,'Oak Lawn'!S17,'TPHS Invite'!S17,'TF North'!S17,'TF South'!S17,'Plainfield North Invite'!S17,'Oak Forest'!S17,Lemont!S17,'Regionals - Aurora Christian'!S17,'Regionals - JCA'!S17)</f>
        <v>0</v>
      </c>
      <c r="T17" s="29">
        <f>SUM(HF!T17,Shepard!T17,Richards!T17,'Oregon Invite'!T17,Portage!T17,'Evergreen Park'!T17,Eisenhower!T17,Reavis!T17,Argo!T17,Hillcrest!T17,'Reed Custer Invite'!T17,Bremen!T17,'Oak Lawn'!T17,'TPHS Invite'!T17,'TF North'!T17,'TF South'!T17,'Plainfield North Invite'!T17,'Oak Forest'!T17,Lemont!T17,'Regionals - Aurora Christian'!T17,'Regionals - JCA'!T17)</f>
        <v>0</v>
      </c>
      <c r="U17" s="35">
        <f>SUM(HF!U17,Shepard!U17,Richards!U17,'Oregon Invite'!U17,Portage!U17,'Evergreen Park'!U17,Eisenhower!U17,Reavis!U17,Argo!U17,Hillcrest!U17,'Reed Custer Invite'!U17,Bremen!U17,'Oak Lawn'!U17,'TPHS Invite'!U17,'TF North'!U17,'TF South'!U17,'Plainfield North Invite'!U17,'Oak Forest'!U17,Lemont!U17,'Regionals - Aurora Christian'!U17,'Regionals - JCA'!U17)</f>
        <v>0</v>
      </c>
      <c r="V17" s="22">
        <f>SUM(HF!V17,Shepard!V17,Richards!V17,'Oregon Invite'!V17,Portage!V17,'Evergreen Park'!V17,Eisenhower!V17,Reavis!V17,Argo!V17,Hillcrest!V17,'Reed Custer Invite'!V17,Bremen!V17,'Oak Lawn'!V17,'TPHS Invite'!V17,'TF North'!V17,'TF South'!V17,'Plainfield North Invite'!V17,'Oak Forest'!V17,Lemont!V17,'Regionals - Aurora Christian'!V17,'Regionals - JCA'!V17)</f>
        <v>1</v>
      </c>
      <c r="W17" s="29">
        <f>SUM(HF!W17,Shepard!W17,Richards!W17,'Oregon Invite'!W17,Portage!W17,'Evergreen Park'!W17,Eisenhower!W17,Reavis!W17,Argo!W17,Hillcrest!W17,'Reed Custer Invite'!W17,Bremen!W17,'Oak Lawn'!W17,'TPHS Invite'!W17,'TF North'!W17,'TF South'!W17,'Plainfield North Invite'!W17,'Oak Forest'!W17,Lemont!W17,'Regionals - Aurora Christian'!W17,'Regionals - JCA'!W17)</f>
        <v>5</v>
      </c>
      <c r="X17" s="29">
        <f>SUM(HF!X17,Shepard!X17,Richards!X17,'Oregon Invite'!X17,Portage!X17,'Evergreen Park'!X17,Eisenhower!X17,Reavis!X17,Argo!X17,Hillcrest!X17,'Reed Custer Invite'!X17,Bremen!X17,'Oak Lawn'!X17,'TPHS Invite'!X17,'TF North'!X17,'TF South'!X17,'Plainfield North Invite'!X17,'Oak Forest'!X17,Lemont!X17,'Regionals - Aurora Christian'!X17,'Regionals - JCA'!X17)</f>
        <v>0</v>
      </c>
    </row>
    <row r="18" spans="1:24" ht="15.6" customHeight="1" thickBot="1">
      <c r="A18" s="26">
        <v>8</v>
      </c>
      <c r="B18" s="28" t="s">
        <v>33</v>
      </c>
      <c r="C18" s="12">
        <f>SUM(HF!C18,Shepard!C18,Richards!C18,'Oregon Invite'!C18,Portage!C18,'Evergreen Park'!C18,Eisenhower!C18,Reavis!C18,Argo!C18,Hillcrest!C18,'Reed Custer Invite'!C18,Bremen!C18,'Oak Lawn'!C18,'TPHS Invite'!C18,'TF North'!C18,'TF South'!C18,'Plainfield North Invite'!C18,'Oak Forest'!C18,Lemont!C18,'Regionals - Aurora Christian'!C18,'Regionals - JCA'!C18)</f>
        <v>15</v>
      </c>
      <c r="D18" s="25">
        <f>SUM(HF!D18,Shepard!D18,Richards!D18,'Oregon Invite'!D18,Portage!D18,'Evergreen Park'!D18,Eisenhower!D18,Reavis!D18,Argo!D18,Hillcrest!D18,'Reed Custer Invite'!D18,Bremen!D18,'Oak Lawn'!D18,'TPHS Invite'!D18,'TF North'!D18,'TF South'!D18,'Plainfield North Invite'!D18,'Oak Forest'!D18,Lemont!D18,'Regionals - Aurora Christian'!D18,'Regionals - JCA'!D18)</f>
        <v>0</v>
      </c>
      <c r="E18" s="25">
        <f>SUM(HF!E18,Shepard!E18,Richards!E18,'Oregon Invite'!E18,Portage!E18,'Evergreen Park'!E18,Eisenhower!E18,Reavis!E18,Argo!E18,Hillcrest!E18,'Reed Custer Invite'!E18,Bremen!E18,'Oak Lawn'!E18,'TPHS Invite'!E18,'TF North'!E18,'TF South'!E18,'Plainfield North Invite'!E18,'Oak Forest'!E18,Lemont!E18,'Regionals - Aurora Christian'!E18,'Regionals - JCA'!E18)</f>
        <v>0</v>
      </c>
      <c r="F18" s="25">
        <f>SUM(HF!F18,Shepard!F18,Richards!F18,'Oregon Invite'!F18,Portage!F18,'Evergreen Park'!F18,Eisenhower!F18,Reavis!F18,Argo!F18,Hillcrest!F18,'Reed Custer Invite'!F18,Bremen!F18,'Oak Lawn'!F18,'TPHS Invite'!F18,'TF North'!F18,'TF South'!F18,'Plainfield North Invite'!F18,'Oak Forest'!F18,Lemont!F18,'Regionals - Aurora Christian'!F18,'Regionals - JCA'!F18)</f>
        <v>0</v>
      </c>
      <c r="G18" s="31">
        <f>SUM(HF!G18,Shepard!G18,Richards!G18,'Oregon Invite'!G18,Portage!G18,'Evergreen Park'!G18,Eisenhower!G18,Reavis!G18,Argo!G18,Hillcrest!G18,'Reed Custer Invite'!G18,Bremen!G18,'Oak Lawn'!G18,'TPHS Invite'!G18,'TF North'!G18,'TF South'!G18,'Plainfield North Invite'!G18,'Oak Forest'!G18,Lemont!G18,'Regionals - Aurora Christian'!G18,'Regionals - JCA'!G18)</f>
        <v>0</v>
      </c>
      <c r="H18" s="34">
        <f>SUM(HF!H18,Shepard!H18,Richards!H18,'Oregon Invite'!H18,Portage!H18,'Evergreen Park'!H18,Eisenhower!H18,Reavis!H18,Argo!H18,Hillcrest!H18,'Reed Custer Invite'!H18,Bremen!H18,'Oak Lawn'!H18,'TPHS Invite'!H18,'TF North'!H18,'TF South'!H18,'Plainfield North Invite'!H18,'Oak Forest'!H18,Lemont!H18,'Regionals - Aurora Christian'!H18,'Regionals - JCA'!H18)</f>
        <v>29</v>
      </c>
      <c r="I18" s="25">
        <f>SUM(HF!I18,Shepard!I18,Richards!I18,'Oregon Invite'!I18,Portage!I18,'Evergreen Park'!I18,Eisenhower!I18,Reavis!I18,Argo!I18,Hillcrest!I18,'Reed Custer Invite'!I18,Bremen!I18,'Oak Lawn'!I18,'TPHS Invite'!I18,'TF North'!I18,'TF South'!I18,'Plainfield North Invite'!I18,'Oak Forest'!I18,Lemont!I18,'Regionals - Aurora Christian'!I18,'Regionals - JCA'!I18)</f>
        <v>5</v>
      </c>
      <c r="J18" s="31">
        <f>SUM(HF!J18,Shepard!J18,Richards!J18,'Oregon Invite'!J18,Portage!J18,'Evergreen Park'!J18,Eisenhower!J18,Reavis!J18,Argo!J18,Hillcrest!J18,'Reed Custer Invite'!J18,Bremen!J18,'Oak Lawn'!J18,'TPHS Invite'!J18,'TF North'!J18,'TF South'!J18,'Plainfield North Invite'!J18,'Oak Forest'!J18,Lemont!J18,'Regionals - Aurora Christian'!J18,'Regionals - JCA'!J18)</f>
        <v>16</v>
      </c>
      <c r="K18" s="35">
        <f t="shared" si="0"/>
        <v>-0.37931034482758619</v>
      </c>
      <c r="L18" s="22">
        <f>SUM(HF!L18,Shepard!L18,Richards!L18,'Oregon Invite'!L18,Portage!L18,'Evergreen Park'!L18,Eisenhower!L18,Reavis!L18,Argo!L18,Hillcrest!L18,'Reed Custer Invite'!L18,Bremen!L18,'Oak Lawn'!L18,'TPHS Invite'!L18,'TF North'!L18,'TF South'!L18,'Plainfield North Invite'!L18,'Oak Forest'!L18,Lemont!L18,'Regionals - Aurora Christian'!L18,'Regionals - JCA'!L18)</f>
        <v>0</v>
      </c>
      <c r="M18" s="29">
        <f>SUM(HF!M18,Shepard!M18,Richards!M18,'Oregon Invite'!M18,Portage!M18,'Evergreen Park'!M18,Eisenhower!M18,Reavis!M18,Argo!M18,Hillcrest!M18,'Reed Custer Invite'!M18,Bremen!M18,'Oak Lawn'!M18,'TPHS Invite'!M18,'TF North'!M18,'TF South'!M18,'Plainfield North Invite'!M18,'Oak Forest'!M18,Lemont!M18,'Regionals - Aurora Christian'!M18,'Regionals - JCA'!M18)</f>
        <v>0</v>
      </c>
      <c r="N18" s="29">
        <f>SUM(HF!N18,Shepard!N18,Richards!N18,'Oregon Invite'!N18,Portage!N18,'Evergreen Park'!N18,Eisenhower!N18,Reavis!N18,Argo!N18,Hillcrest!N18,'Reed Custer Invite'!N18,Bremen!N18,'Oak Lawn'!N18,'TPHS Invite'!N18,'TF North'!N18,'TF South'!N18,'Plainfield North Invite'!N18,'Oak Forest'!N18,Lemont!N18,'Regionals - Aurora Christian'!N18,'Regionals - JCA'!N18)</f>
        <v>0</v>
      </c>
      <c r="O18" s="29">
        <f>SUM(HF!O18,Shepard!O18,Richards!O18,'Oregon Invite'!O18,Portage!O18,'Evergreen Park'!O18,Eisenhower!O18,Reavis!O18,Argo!O18,Hillcrest!O18,'Reed Custer Invite'!O18,Bremen!O18,'Oak Lawn'!O18,'TPHS Invite'!O18,'TF North'!O18,'TF South'!O18,'Plainfield North Invite'!O18,'Oak Forest'!O18,Lemont!O18,'Regionals - Aurora Christian'!O18,'Regionals - JCA'!O18)</f>
        <v>0</v>
      </c>
      <c r="P18" s="29">
        <f>SUM(HF!P18,Shepard!P18,Richards!P18,'Oregon Invite'!P18,Portage!P18,'Evergreen Park'!P18,Eisenhower!P18,Reavis!P18,Argo!P18,Hillcrest!P18,'Reed Custer Invite'!P18,Bremen!P18,'Oak Lawn'!P18,'TPHS Invite'!P18,'TF North'!P18,'TF South'!P18,'Plainfield North Invite'!P18,'Oak Forest'!P18,Lemont!P18,'Regionals - Aurora Christian'!P18,'Regionals - JCA'!P18)</f>
        <v>0</v>
      </c>
      <c r="Q18" s="30" t="e">
        <f t="shared" si="1"/>
        <v>#DIV/0!</v>
      </c>
      <c r="R18" s="24">
        <f>SUM(HF!R18,Shepard!R18,Richards!R18,'Oregon Invite'!R18,Portage!R18,'Evergreen Park'!R18,Eisenhower!R18,Reavis!R18,Argo!R18,Hillcrest!R18,'Reed Custer Invite'!R18,Bremen!R18,'Oak Lawn'!R18,'TPHS Invite'!R18,'TF North'!R18,'TF South'!R18,'Plainfield North Invite'!R18,'Oak Forest'!R18,Lemont!R18,'Regionals - Aurora Christian'!R18,'Regionals - JCA'!R18)</f>
        <v>3</v>
      </c>
      <c r="S18" s="37">
        <f>SUM(HF!S18,Shepard!S18,Richards!S18,'Oregon Invite'!S18,Portage!S18,'Evergreen Park'!S18,Eisenhower!S18,Reavis!S18,Argo!S18,Hillcrest!S18,'Reed Custer Invite'!S18,Bremen!S18,'Oak Lawn'!S18,'TPHS Invite'!S18,'TF North'!S18,'TF South'!S18,'Plainfield North Invite'!S18,'Oak Forest'!S18,Lemont!S18,'Regionals - Aurora Christian'!S18,'Regionals - JCA'!S18)</f>
        <v>0</v>
      </c>
      <c r="T18" s="29">
        <f>SUM(HF!T18,Shepard!T18,Richards!T18,'Oregon Invite'!T18,Portage!T18,'Evergreen Park'!T18,Eisenhower!T18,Reavis!T18,Argo!T18,Hillcrest!T18,'Reed Custer Invite'!T18,Bremen!T18,'Oak Lawn'!T18,'TPHS Invite'!T18,'TF North'!T18,'TF South'!T18,'Plainfield North Invite'!T18,'Oak Forest'!T18,Lemont!T18,'Regionals - Aurora Christian'!T18,'Regionals - JCA'!T18)</f>
        <v>0</v>
      </c>
      <c r="U18" s="35">
        <f>SUM(HF!U18,Shepard!U18,Richards!U18,'Oregon Invite'!U18,Portage!U18,'Evergreen Park'!U18,Eisenhower!U18,Reavis!U18,Argo!U18,Hillcrest!U18,'Reed Custer Invite'!U18,Bremen!U18,'Oak Lawn'!U18,'TPHS Invite'!U18,'TF North'!U18,'TF South'!U18,'Plainfield North Invite'!U18,'Oak Forest'!U18,Lemont!U18,'Regionals - Aurora Christian'!U18,'Regionals - JCA'!U18)</f>
        <v>0</v>
      </c>
      <c r="V18" s="22">
        <f>SUM(HF!V18,Shepard!V18,Richards!V18,'Oregon Invite'!V18,Portage!V18,'Evergreen Park'!V18,Eisenhower!V18,Reavis!V18,Argo!V18,Hillcrest!V18,'Reed Custer Invite'!V18,Bremen!V18,'Oak Lawn'!V18,'TPHS Invite'!V18,'TF North'!V18,'TF South'!V18,'Plainfield North Invite'!V18,'Oak Forest'!V18,Lemont!V18,'Regionals - Aurora Christian'!V18,'Regionals - JCA'!V18)</f>
        <v>0</v>
      </c>
      <c r="W18" s="29">
        <f>SUM(HF!W18,Shepard!W18,Richards!W18,'Oregon Invite'!W18,Portage!W18,'Evergreen Park'!W18,Eisenhower!W18,Reavis!W18,Argo!W18,Hillcrest!W18,'Reed Custer Invite'!W18,Bremen!W18,'Oak Lawn'!W18,'TPHS Invite'!W18,'TF North'!W18,'TF South'!W18,'Plainfield North Invite'!W18,'Oak Forest'!W18,Lemont!W18,'Regionals - Aurora Christian'!W18,'Regionals - JCA'!W18)</f>
        <v>5</v>
      </c>
      <c r="X18" s="29">
        <f>SUM(HF!X18,Shepard!X18,Richards!X18,'Oregon Invite'!X18,Portage!X18,'Evergreen Park'!X18,Eisenhower!X18,Reavis!X18,Argo!X18,Hillcrest!X18,'Reed Custer Invite'!X18,Bremen!X18,'Oak Lawn'!X18,'TPHS Invite'!X18,'TF North'!X18,'TF South'!X18,'Plainfield North Invite'!X18,'Oak Forest'!X18,Lemont!X18,'Regionals - Aurora Christian'!X18,'Regionals - JCA'!X18)</f>
        <v>11</v>
      </c>
    </row>
    <row r="19" spans="1:24" ht="15.6" customHeight="1" thickBot="1">
      <c r="A19" s="26">
        <v>9</v>
      </c>
      <c r="B19" s="28" t="s">
        <v>34</v>
      </c>
      <c r="C19" s="12">
        <f>SUM(HF!C19,Shepard!C19,Richards!C19,'Oregon Invite'!C19,Portage!C19,'Evergreen Park'!C19,Eisenhower!C19,Reavis!C19,Argo!C19,Hillcrest!C19,'Reed Custer Invite'!C19,Bremen!C19,'Oak Lawn'!C19,'TPHS Invite'!C19,'TF North'!C19,'TF South'!C19,'Plainfield North Invite'!C19,'Oak Forest'!C19,Lemont!C19,'Regionals - Aurora Christian'!C19,'Regionals - JCA'!C19)</f>
        <v>29</v>
      </c>
      <c r="D19" s="25">
        <f>SUM(HF!D19,Shepard!D19,Richards!D19,'Oregon Invite'!D19,Portage!D19,'Evergreen Park'!D19,Eisenhower!D19,Reavis!D19,Argo!D19,Hillcrest!D19,'Reed Custer Invite'!D19,Bremen!D19,'Oak Lawn'!D19,'TPHS Invite'!D19,'TF North'!D19,'TF South'!D19,'Plainfield North Invite'!D19,'Oak Forest'!D19,Lemont!D19,'Regionals - Aurora Christian'!D19,'Regionals - JCA'!D19)</f>
        <v>0</v>
      </c>
      <c r="E19" s="25">
        <f>SUM(HF!E19,Shepard!E19,Richards!E19,'Oregon Invite'!E19,Portage!E19,'Evergreen Park'!E19,Eisenhower!E19,Reavis!E19,Argo!E19,Hillcrest!E19,'Reed Custer Invite'!E19,Bremen!E19,'Oak Lawn'!E19,'TPHS Invite'!E19,'TF North'!E19,'TF South'!E19,'Plainfield North Invite'!E19,'Oak Forest'!E19,Lemont!E19,'Regionals - Aurora Christian'!E19,'Regionals - JCA'!E19)</f>
        <v>0</v>
      </c>
      <c r="F19" s="25">
        <f>SUM(HF!F19,Shepard!F19,Richards!F19,'Oregon Invite'!F19,Portage!F19,'Evergreen Park'!F19,Eisenhower!F19,Reavis!F19,Argo!F19,Hillcrest!F19,'Reed Custer Invite'!F19,Bremen!F19,'Oak Lawn'!F19,'TPHS Invite'!F19,'TF North'!F19,'TF South'!F19,'Plainfield North Invite'!F19,'Oak Forest'!F19,Lemont!F19,'Regionals - Aurora Christian'!F19,'Regionals - JCA'!F19)</f>
        <v>0</v>
      </c>
      <c r="G19" s="31">
        <f>SUM(HF!G19,Shepard!G19,Richards!G19,'Oregon Invite'!G19,Portage!G19,'Evergreen Park'!G19,Eisenhower!G19,Reavis!G19,Argo!G19,Hillcrest!G19,'Reed Custer Invite'!G19,Bremen!G19,'Oak Lawn'!G19,'TPHS Invite'!G19,'TF North'!G19,'TF South'!G19,'Plainfield North Invite'!G19,'Oak Forest'!G19,Lemont!G19,'Regionals - Aurora Christian'!G19,'Regionals - JCA'!G19)</f>
        <v>0</v>
      </c>
      <c r="H19" s="34">
        <f>SUM(HF!H19,Shepard!H19,Richards!H19,'Oregon Invite'!H19,Portage!H19,'Evergreen Park'!H19,Eisenhower!H19,Reavis!H19,Argo!H19,Hillcrest!H19,'Reed Custer Invite'!H19,Bremen!H19,'Oak Lawn'!H19,'TPHS Invite'!H19,'TF North'!H19,'TF South'!H19,'Plainfield North Invite'!H19,'Oak Forest'!H19,Lemont!H19,'Regionals - Aurora Christian'!H19,'Regionals - JCA'!H19)</f>
        <v>98</v>
      </c>
      <c r="I19" s="25">
        <f>SUM(HF!I19,Shepard!I19,Richards!I19,'Oregon Invite'!I19,Portage!I19,'Evergreen Park'!I19,Eisenhower!I19,Reavis!I19,Argo!I19,Hillcrest!I19,'Reed Custer Invite'!I19,Bremen!I19,'Oak Lawn'!I19,'TPHS Invite'!I19,'TF North'!I19,'TF South'!I19,'Plainfield North Invite'!I19,'Oak Forest'!I19,Lemont!I19,'Regionals - Aurora Christian'!I19,'Regionals - JCA'!I19)</f>
        <v>51</v>
      </c>
      <c r="J19" s="31">
        <f>SUM(HF!J19,Shepard!J19,Richards!J19,'Oregon Invite'!J19,Portage!J19,'Evergreen Park'!J19,Eisenhower!J19,Reavis!J19,Argo!J19,Hillcrest!J19,'Reed Custer Invite'!J19,Bremen!J19,'Oak Lawn'!J19,'TPHS Invite'!J19,'TF North'!J19,'TF South'!J19,'Plainfield North Invite'!J19,'Oak Forest'!J19,Lemont!J19,'Regionals - Aurora Christian'!J19,'Regionals - JCA'!J19)</f>
        <v>24</v>
      </c>
      <c r="K19" s="35">
        <f t="shared" si="0"/>
        <v>0.27551020408163263</v>
      </c>
      <c r="L19" s="22">
        <f>SUM(HF!L19,Shepard!L19,Richards!L19,'Oregon Invite'!L19,Portage!L19,'Evergreen Park'!L19,Eisenhower!L19,Reavis!L19,Argo!L19,Hillcrest!L19,'Reed Custer Invite'!L19,Bremen!L19,'Oak Lawn'!L19,'TPHS Invite'!L19,'TF North'!L19,'TF South'!L19,'Plainfield North Invite'!L19,'Oak Forest'!L19,Lemont!L19,'Regionals - Aurora Christian'!L19,'Regionals - JCA'!L19)</f>
        <v>0</v>
      </c>
      <c r="M19" s="29">
        <f>SUM(HF!M19,Shepard!M19,Richards!M19,'Oregon Invite'!M19,Portage!M19,'Evergreen Park'!M19,Eisenhower!M19,Reavis!M19,Argo!M19,Hillcrest!M19,'Reed Custer Invite'!M19,Bremen!M19,'Oak Lawn'!M19,'TPHS Invite'!M19,'TF North'!M19,'TF South'!M19,'Plainfield North Invite'!M19,'Oak Forest'!M19,Lemont!M19,'Regionals - Aurora Christian'!M19,'Regionals - JCA'!M19)</f>
        <v>0</v>
      </c>
      <c r="N19" s="29">
        <f>SUM(HF!N19,Shepard!N19,Richards!N19,'Oregon Invite'!N19,Portage!N19,'Evergreen Park'!N19,Eisenhower!N19,Reavis!N19,Argo!N19,Hillcrest!N19,'Reed Custer Invite'!N19,Bremen!N19,'Oak Lawn'!N19,'TPHS Invite'!N19,'TF North'!N19,'TF South'!N19,'Plainfield North Invite'!N19,'Oak Forest'!N19,Lemont!N19,'Regionals - Aurora Christian'!N19,'Regionals - JCA'!N19)</f>
        <v>0</v>
      </c>
      <c r="O19" s="29">
        <f>SUM(HF!O19,Shepard!O19,Richards!O19,'Oregon Invite'!O19,Portage!O19,'Evergreen Park'!O19,Eisenhower!O19,Reavis!O19,Argo!O19,Hillcrest!O19,'Reed Custer Invite'!O19,Bremen!O19,'Oak Lawn'!O19,'TPHS Invite'!O19,'TF North'!O19,'TF South'!O19,'Plainfield North Invite'!O19,'Oak Forest'!O19,Lemont!O19,'Regionals - Aurora Christian'!O19,'Regionals - JCA'!O19)</f>
        <v>0</v>
      </c>
      <c r="P19" s="29">
        <f>SUM(HF!P19,Shepard!P19,Richards!P19,'Oregon Invite'!P19,Portage!P19,'Evergreen Park'!P19,Eisenhower!P19,Reavis!P19,Argo!P19,Hillcrest!P19,'Reed Custer Invite'!P19,Bremen!P19,'Oak Lawn'!P19,'TPHS Invite'!P19,'TF North'!P19,'TF South'!P19,'Plainfield North Invite'!P19,'Oak Forest'!P19,Lemont!P19,'Regionals - Aurora Christian'!P19,'Regionals - JCA'!P19)</f>
        <v>0</v>
      </c>
      <c r="Q19" s="30" t="e">
        <f t="shared" si="1"/>
        <v>#DIV/0!</v>
      </c>
      <c r="R19" s="24">
        <f>SUM(HF!R19,Shepard!R19,Richards!R19,'Oregon Invite'!R19,Portage!R19,'Evergreen Park'!R19,Eisenhower!R19,Reavis!R19,Argo!R19,Hillcrest!R19,'Reed Custer Invite'!R19,Bremen!R19,'Oak Lawn'!R19,'TPHS Invite'!R19,'TF North'!R19,'TF South'!R19,'Plainfield North Invite'!R19,'Oak Forest'!R19,Lemont!R19,'Regionals - Aurora Christian'!R19,'Regionals - JCA'!R19)</f>
        <v>2</v>
      </c>
      <c r="S19" s="37">
        <f>SUM(HF!S19,Shepard!S19,Richards!S19,'Oregon Invite'!S19,Portage!S19,'Evergreen Park'!S19,Eisenhower!S19,Reavis!S19,Argo!S19,Hillcrest!S19,'Reed Custer Invite'!S19,Bremen!S19,'Oak Lawn'!S19,'TPHS Invite'!S19,'TF North'!S19,'TF South'!S19,'Plainfield North Invite'!S19,'Oak Forest'!S19,Lemont!S19,'Regionals - Aurora Christian'!S19,'Regionals - JCA'!S19)</f>
        <v>0</v>
      </c>
      <c r="T19" s="29">
        <f>SUM(HF!T19,Shepard!T19,Richards!T19,'Oregon Invite'!T19,Portage!T19,'Evergreen Park'!T19,Eisenhower!T19,Reavis!T19,Argo!T19,Hillcrest!T19,'Reed Custer Invite'!T19,Bremen!T19,'Oak Lawn'!T19,'TPHS Invite'!T19,'TF North'!T19,'TF South'!T19,'Plainfield North Invite'!T19,'Oak Forest'!T19,Lemont!T19,'Regionals - Aurora Christian'!T19,'Regionals - JCA'!T19)</f>
        <v>0</v>
      </c>
      <c r="U19" s="35">
        <f>SUM(HF!U19,Shepard!U19,Richards!U19,'Oregon Invite'!U19,Portage!U19,'Evergreen Park'!U19,Eisenhower!U19,Reavis!U19,Argo!U19,Hillcrest!U19,'Reed Custer Invite'!U19,Bremen!U19,'Oak Lawn'!U19,'TPHS Invite'!U19,'TF North'!U19,'TF South'!U19,'Plainfield North Invite'!U19,'Oak Forest'!U19,Lemont!U19,'Regionals - Aurora Christian'!U19,'Regionals - JCA'!U19)</f>
        <v>0</v>
      </c>
      <c r="V19" s="22">
        <f>SUM(HF!V19,Shepard!V19,Richards!V19,'Oregon Invite'!V19,Portage!V19,'Evergreen Park'!V19,Eisenhower!V19,Reavis!V19,Argo!V19,Hillcrest!V19,'Reed Custer Invite'!V19,Bremen!V19,'Oak Lawn'!V19,'TPHS Invite'!V19,'TF North'!V19,'TF South'!V19,'Plainfield North Invite'!V19,'Oak Forest'!V19,Lemont!V19,'Regionals - Aurora Christian'!V19,'Regionals - JCA'!V19)</f>
        <v>5</v>
      </c>
      <c r="W19" s="29">
        <f>SUM(HF!W19,Shepard!W19,Richards!W19,'Oregon Invite'!W19,Portage!W19,'Evergreen Park'!W19,Eisenhower!W19,Reavis!W19,Argo!W19,Hillcrest!W19,'Reed Custer Invite'!W19,Bremen!W19,'Oak Lawn'!W19,'TPHS Invite'!W19,'TF North'!W19,'TF South'!W19,'Plainfield North Invite'!W19,'Oak Forest'!W19,Lemont!W19,'Regionals - Aurora Christian'!W19,'Regionals - JCA'!W19)</f>
        <v>27</v>
      </c>
      <c r="X19" s="29">
        <f>SUM(HF!X19,Shepard!X19,Richards!X19,'Oregon Invite'!X19,Portage!X19,'Evergreen Park'!X19,Eisenhower!X19,Reavis!X19,Argo!X19,Hillcrest!X19,'Reed Custer Invite'!X19,Bremen!X19,'Oak Lawn'!X19,'TPHS Invite'!X19,'TF North'!X19,'TF South'!X19,'Plainfield North Invite'!X19,'Oak Forest'!X19,Lemont!X19,'Regionals - Aurora Christian'!X19,'Regionals - JCA'!X19)</f>
        <v>6</v>
      </c>
    </row>
    <row r="20" spans="1:24" ht="15.6" customHeight="1" thickBot="1">
      <c r="A20" s="26">
        <v>10</v>
      </c>
      <c r="B20" s="28" t="s">
        <v>35</v>
      </c>
      <c r="C20" s="12">
        <f>SUM(HF!C20,Shepard!C20,Richards!C20,'Oregon Invite'!C20,Portage!C20,'Evergreen Park'!C20,Eisenhower!C20,Reavis!C20,Argo!C20,Hillcrest!C20,'Reed Custer Invite'!C20,Bremen!C20,'Oak Lawn'!C20,'TPHS Invite'!C20,'TF North'!C20,'TF South'!C20,'Plainfield North Invite'!C20,'Oak Forest'!C20,Lemont!C20,'Regionals - Aurora Christian'!C20,'Regionals - JCA'!C20)</f>
        <v>36</v>
      </c>
      <c r="D20" s="25">
        <f>SUM(HF!D20,Shepard!D20,Richards!D20,'Oregon Invite'!D20,Portage!D20,'Evergreen Park'!D20,Eisenhower!D20,Reavis!D20,Argo!D20,Hillcrest!D20,'Reed Custer Invite'!D20,Bremen!D20,'Oak Lawn'!D20,'TPHS Invite'!D20,'TF North'!D20,'TF South'!D20,'Plainfield North Invite'!D20,'Oak Forest'!D20,Lemont!D20,'Regionals - Aurora Christian'!D20,'Regionals - JCA'!D20)</f>
        <v>342</v>
      </c>
      <c r="E20" s="25">
        <f>SUM(HF!E20,Shepard!E20,Richards!E20,'Oregon Invite'!E20,Portage!E20,'Evergreen Park'!E20,Eisenhower!E20,Reavis!E20,Argo!E20,Hillcrest!E20,'Reed Custer Invite'!E20,Bremen!E20,'Oak Lawn'!E20,'TPHS Invite'!E20,'TF North'!E20,'TF South'!E20,'Plainfield North Invite'!E20,'Oak Forest'!E20,Lemont!E20,'Regionals - Aurora Christian'!E20,'Regionals - JCA'!E20)</f>
        <v>43</v>
      </c>
      <c r="F20" s="25">
        <f>SUM(HF!F20,Shepard!F20,Richards!F20,'Oregon Invite'!F20,Portage!F20,'Evergreen Park'!F20,Eisenhower!F20,Reavis!F20,Argo!F20,Hillcrest!F20,'Reed Custer Invite'!F20,Bremen!F20,'Oak Lawn'!F20,'TPHS Invite'!F20,'TF North'!F20,'TF South'!F20,'Plainfield North Invite'!F20,'Oak Forest'!F20,Lemont!F20,'Regionals - Aurora Christian'!F20,'Regionals - JCA'!F20)</f>
        <v>44</v>
      </c>
      <c r="G20" s="31">
        <f>SUM(HF!G20,Shepard!G20,Richards!G20,'Oregon Invite'!G20,Portage!G20,'Evergreen Park'!G20,Eisenhower!G20,Reavis!G20,Argo!G20,Hillcrest!G20,'Reed Custer Invite'!G20,Bremen!G20,'Oak Lawn'!G20,'TPHS Invite'!G20,'TF North'!G20,'TF South'!G20,'Plainfield North Invite'!G20,'Oak Forest'!G20,Lemont!G20,'Regionals - Aurora Christian'!G20,'Regionals - JCA'!G20)</f>
        <v>181</v>
      </c>
      <c r="H20" s="34">
        <f>SUM(HF!H20,Shepard!H20,Richards!H20,'Oregon Invite'!H20,Portage!H20,'Evergreen Park'!H20,Eisenhower!H20,Reavis!H20,Argo!H20,Hillcrest!H20,'Reed Custer Invite'!H20,Bremen!H20,'Oak Lawn'!H20,'TPHS Invite'!H20,'TF North'!H20,'TF South'!H20,'Plainfield North Invite'!H20,'Oak Forest'!H20,Lemont!H20,'Regionals - Aurora Christian'!H20,'Regionals - JCA'!H20)</f>
        <v>484</v>
      </c>
      <c r="I20" s="25">
        <f>SUM(HF!I20,Shepard!I20,Richards!I20,'Oregon Invite'!I20,Portage!I20,'Evergreen Park'!I20,Eisenhower!I20,Reavis!I20,Argo!I20,Hillcrest!I20,'Reed Custer Invite'!I20,Bremen!I20,'Oak Lawn'!I20,'TPHS Invite'!I20,'TF North'!I20,'TF South'!I20,'Plainfield North Invite'!I20,'Oak Forest'!I20,Lemont!I20,'Regionals - Aurora Christian'!I20,'Regionals - JCA'!I20)</f>
        <v>182</v>
      </c>
      <c r="J20" s="31">
        <f>SUM(HF!J20,Shepard!J20,Richards!J20,'Oregon Invite'!J20,Portage!J20,'Evergreen Park'!J20,Eisenhower!J20,Reavis!J20,Argo!J20,Hillcrest!J20,'Reed Custer Invite'!J20,Bremen!J20,'Oak Lawn'!J20,'TPHS Invite'!J20,'TF North'!J20,'TF South'!J20,'Plainfield North Invite'!J20,'Oak Forest'!J20,Lemont!J20,'Regionals - Aurora Christian'!J20,'Regionals - JCA'!J20)</f>
        <v>103</v>
      </c>
      <c r="K20" s="35">
        <f t="shared" si="0"/>
        <v>0.16322314049586778</v>
      </c>
      <c r="L20" s="22">
        <f>SUM(HF!L20,Shepard!L20,Richards!L20,'Oregon Invite'!L20,Portage!L20,'Evergreen Park'!L20,Eisenhower!L20,Reavis!L20,Argo!L20,Hillcrest!L20,'Reed Custer Invite'!L20,Bremen!L20,'Oak Lawn'!L20,'TPHS Invite'!L20,'TF North'!L20,'TF South'!L20,'Plainfield North Invite'!L20,'Oak Forest'!L20,Lemont!L20,'Regionals - Aurora Christian'!L20,'Regionals - JCA'!L20)</f>
        <v>448</v>
      </c>
      <c r="M20" s="29">
        <f>SUM(HF!M20,Shepard!M20,Richards!M20,'Oregon Invite'!M20,Portage!M20,'Evergreen Park'!M20,Eisenhower!M20,Reavis!M20,Argo!M20,Hillcrest!M20,'Reed Custer Invite'!M20,Bremen!M20,'Oak Lawn'!M20,'TPHS Invite'!M20,'TF North'!M20,'TF South'!M20,'Plainfield North Invite'!M20,'Oak Forest'!M20,Lemont!M20,'Regionals - Aurora Christian'!M20,'Regionals - JCA'!M20)</f>
        <v>223</v>
      </c>
      <c r="N20" s="29">
        <f>SUM(HF!N20,Shepard!N20,Richards!N20,'Oregon Invite'!N20,Portage!N20,'Evergreen Park'!N20,Eisenhower!N20,Reavis!N20,Argo!N20,Hillcrest!N20,'Reed Custer Invite'!N20,Bremen!N20,'Oak Lawn'!N20,'TPHS Invite'!N20,'TF North'!N20,'TF South'!N20,'Plainfield North Invite'!N20,'Oak Forest'!N20,Lemont!N20,'Regionals - Aurora Christian'!N20,'Regionals - JCA'!N20)</f>
        <v>79</v>
      </c>
      <c r="O20" s="29">
        <f>SUM(HF!O20,Shepard!O20,Richards!O20,'Oregon Invite'!O20,Portage!O20,'Evergreen Park'!O20,Eisenhower!O20,Reavis!O20,Argo!O20,Hillcrest!O20,'Reed Custer Invite'!O20,Bremen!O20,'Oak Lawn'!O20,'TPHS Invite'!O20,'TF North'!O20,'TF South'!O20,'Plainfield North Invite'!O20,'Oak Forest'!O20,Lemont!O20,'Regionals - Aurora Christian'!O20,'Regionals - JCA'!O20)</f>
        <v>60</v>
      </c>
      <c r="P20" s="29">
        <f>SUM(HF!P20,Shepard!P20,Richards!P20,'Oregon Invite'!P20,Portage!P20,'Evergreen Park'!P20,Eisenhower!P20,Reavis!P20,Argo!P20,Hillcrest!P20,'Reed Custer Invite'!P20,Bremen!P20,'Oak Lawn'!P20,'TPHS Invite'!P20,'TF North'!P20,'TF South'!P20,'Plainfield North Invite'!P20,'Oak Forest'!P20,Lemont!P20,'Regionals - Aurora Christian'!P20,'Regionals - JCA'!P20)</f>
        <v>138</v>
      </c>
      <c r="Q20" s="30">
        <f t="shared" si="1"/>
        <v>1.9799107142857142</v>
      </c>
      <c r="R20" s="24">
        <f>SUM(HF!R20,Shepard!R20,Richards!R20,'Oregon Invite'!R20,Portage!R20,'Evergreen Park'!R20,Eisenhower!R20,Reavis!R20,Argo!R20,Hillcrest!R20,'Reed Custer Invite'!R20,Bremen!R20,'Oak Lawn'!R20,'TPHS Invite'!R20,'TF North'!R20,'TF South'!R20,'Plainfield North Invite'!R20,'Oak Forest'!R20,Lemont!R20,'Regionals - Aurora Christian'!R20,'Regionals - JCA'!R20)</f>
        <v>245</v>
      </c>
      <c r="S20" s="37">
        <f>SUM(HF!S20,Shepard!S20,Richards!S20,'Oregon Invite'!S20,Portage!S20,'Evergreen Park'!S20,Eisenhower!S20,Reavis!S20,Argo!S20,Hillcrest!S20,'Reed Custer Invite'!S20,Bremen!S20,'Oak Lawn'!S20,'TPHS Invite'!S20,'TF North'!S20,'TF South'!S20,'Plainfield North Invite'!S20,'Oak Forest'!S20,Lemont!S20,'Regionals - Aurora Christian'!S20,'Regionals - JCA'!S20)</f>
        <v>0</v>
      </c>
      <c r="T20" s="29">
        <f>SUM(HF!T20,Shepard!T20,Richards!T20,'Oregon Invite'!T20,Portage!T20,'Evergreen Park'!T20,Eisenhower!T20,Reavis!T20,Argo!T20,Hillcrest!T20,'Reed Custer Invite'!T20,Bremen!T20,'Oak Lawn'!T20,'TPHS Invite'!T20,'TF North'!T20,'TF South'!T20,'Plainfield North Invite'!T20,'Oak Forest'!T20,Lemont!T20,'Regionals - Aurora Christian'!T20,'Regionals - JCA'!T20)</f>
        <v>0</v>
      </c>
      <c r="U20" s="35">
        <f>SUM(HF!U20,Shepard!U20,Richards!U20,'Oregon Invite'!U20,Portage!U20,'Evergreen Park'!U20,Eisenhower!U20,Reavis!U20,Argo!U20,Hillcrest!U20,'Reed Custer Invite'!U20,Bremen!U20,'Oak Lawn'!U20,'TPHS Invite'!U20,'TF North'!U20,'TF South'!U20,'Plainfield North Invite'!U20,'Oak Forest'!U20,Lemont!U20,'Regionals - Aurora Christian'!U20,'Regionals - JCA'!U20)</f>
        <v>0</v>
      </c>
      <c r="V20" s="22">
        <f>SUM(HF!V20,Shepard!V20,Richards!V20,'Oregon Invite'!V20,Portage!V20,'Evergreen Park'!V20,Eisenhower!V20,Reavis!V20,Argo!V20,Hillcrest!V20,'Reed Custer Invite'!V20,Bremen!V20,'Oak Lawn'!V20,'TPHS Invite'!V20,'TF North'!V20,'TF South'!V20,'Plainfield North Invite'!V20,'Oak Forest'!V20,Lemont!V20,'Regionals - Aurora Christian'!V20,'Regionals - JCA'!V20)</f>
        <v>1</v>
      </c>
      <c r="W20" s="29">
        <f>SUM(HF!W20,Shepard!W20,Richards!W20,'Oregon Invite'!W20,Portage!W20,'Evergreen Park'!W20,Eisenhower!W20,Reavis!W20,Argo!W20,Hillcrest!W20,'Reed Custer Invite'!W20,Bremen!W20,'Oak Lawn'!W20,'TPHS Invite'!W20,'TF North'!W20,'TF South'!W20,'Plainfield North Invite'!W20,'Oak Forest'!W20,Lemont!W20,'Regionals - Aurora Christian'!W20,'Regionals - JCA'!W20)</f>
        <v>16</v>
      </c>
      <c r="X20" s="29">
        <f>SUM(HF!X20,Shepard!X20,Richards!X20,'Oregon Invite'!X20,Portage!X20,'Evergreen Park'!X20,Eisenhower!X20,Reavis!X20,Argo!X20,Hillcrest!X20,'Reed Custer Invite'!X20,Bremen!X20,'Oak Lawn'!X20,'TPHS Invite'!X20,'TF North'!X20,'TF South'!X20,'Plainfield North Invite'!X20,'Oak Forest'!X20,Lemont!X20,'Regionals - Aurora Christian'!X20,'Regionals - JCA'!X20)</f>
        <v>5</v>
      </c>
    </row>
    <row r="21" spans="1:24" ht="15.6" customHeight="1" thickBot="1">
      <c r="A21" s="26">
        <v>11</v>
      </c>
      <c r="B21" s="28" t="s">
        <v>36</v>
      </c>
      <c r="C21" s="12">
        <f>SUM(HF!C21,Shepard!C21,Richards!C21,'Oregon Invite'!C21,Portage!C21,'Evergreen Park'!C21,Eisenhower!C21,Reavis!C21,Argo!C21,Hillcrest!C21,'Reed Custer Invite'!C21,Bremen!C21,'Oak Lawn'!C21,'TPHS Invite'!C21,'TF North'!C21,'TF South'!C21,'Plainfield North Invite'!C21,'Oak Forest'!C21,Lemont!C21,'Regionals - Aurora Christian'!C21,'Regionals - JCA'!C21)</f>
        <v>36</v>
      </c>
      <c r="D21" s="25">
        <f>SUM(HF!D21,Shepard!D21,Richards!D21,'Oregon Invite'!D21,Portage!D21,'Evergreen Park'!D21,Eisenhower!D21,Reavis!D21,Argo!D21,Hillcrest!D21,'Reed Custer Invite'!D21,Bremen!D21,'Oak Lawn'!D21,'TPHS Invite'!D21,'TF North'!D21,'TF South'!D21,'Plainfield North Invite'!D21,'Oak Forest'!D21,Lemont!D21,'Regionals - Aurora Christian'!D21,'Regionals - JCA'!D21)</f>
        <v>228</v>
      </c>
      <c r="E21" s="25">
        <f>SUM(HF!E21,Shepard!E21,Richards!E21,'Oregon Invite'!E21,Portage!E21,'Evergreen Park'!E21,Eisenhower!E21,Reavis!E21,Argo!E21,Hillcrest!E21,'Reed Custer Invite'!E21,Bremen!E21,'Oak Lawn'!E21,'TPHS Invite'!E21,'TF North'!E21,'TF South'!E21,'Plainfield North Invite'!E21,'Oak Forest'!E21,Lemont!E21,'Regionals - Aurora Christian'!E21,'Regionals - JCA'!E21)</f>
        <v>20</v>
      </c>
      <c r="F21" s="25">
        <f>SUM(HF!F21,Shepard!F21,Richards!F21,'Oregon Invite'!F21,Portage!F21,'Evergreen Park'!F21,Eisenhower!F21,Reavis!F21,Argo!F21,Hillcrest!F21,'Reed Custer Invite'!F21,Bremen!F21,'Oak Lawn'!F21,'TPHS Invite'!F21,'TF North'!F21,'TF South'!F21,'Plainfield North Invite'!F21,'Oak Forest'!F21,Lemont!F21,'Regionals - Aurora Christian'!F21,'Regionals - JCA'!F21)</f>
        <v>26</v>
      </c>
      <c r="G21" s="31">
        <f>SUM(HF!G21,Shepard!G21,Richards!G21,'Oregon Invite'!G21,Portage!G21,'Evergreen Park'!G21,Eisenhower!G21,Reavis!G21,Argo!G21,Hillcrest!G21,'Reed Custer Invite'!G21,Bremen!G21,'Oak Lawn'!G21,'TPHS Invite'!G21,'TF North'!G21,'TF South'!G21,'Plainfield North Invite'!G21,'Oak Forest'!G21,Lemont!G21,'Regionals - Aurora Christian'!G21,'Regionals - JCA'!G21)</f>
        <v>102</v>
      </c>
      <c r="H21" s="34">
        <f>SUM(HF!H21,Shepard!H21,Richards!H21,'Oregon Invite'!H21,Portage!H21,'Evergreen Park'!H21,Eisenhower!H21,Reavis!H21,Argo!H21,Hillcrest!H21,'Reed Custer Invite'!H21,Bremen!H21,'Oak Lawn'!H21,'TPHS Invite'!H21,'TF North'!H21,'TF South'!H21,'Plainfield North Invite'!H21,'Oak Forest'!H21,Lemont!H21,'Regionals - Aurora Christian'!H21,'Regionals - JCA'!H21)</f>
        <v>4</v>
      </c>
      <c r="I21" s="25">
        <f>SUM(HF!I21,Shepard!I21,Richards!I21,'Oregon Invite'!I21,Portage!I21,'Evergreen Park'!I21,Eisenhower!I21,Reavis!I21,Argo!I21,Hillcrest!I21,'Reed Custer Invite'!I21,Bremen!I21,'Oak Lawn'!I21,'TPHS Invite'!I21,'TF North'!I21,'TF South'!I21,'Plainfield North Invite'!I21,'Oak Forest'!I21,Lemont!I21,'Regionals - Aurora Christian'!I21,'Regionals - JCA'!I21)</f>
        <v>3</v>
      </c>
      <c r="J21" s="31">
        <f>SUM(HF!J21,Shepard!J21,Richards!J21,'Oregon Invite'!J21,Portage!J21,'Evergreen Park'!J21,Eisenhower!J21,Reavis!J21,Argo!J21,Hillcrest!J21,'Reed Custer Invite'!J21,Bremen!J21,'Oak Lawn'!J21,'TPHS Invite'!J21,'TF North'!J21,'TF South'!J21,'Plainfield North Invite'!J21,'Oak Forest'!J21,Lemont!J21,'Regionals - Aurora Christian'!J21,'Regionals - JCA'!J21)</f>
        <v>0</v>
      </c>
      <c r="K21" s="35">
        <f t="shared" si="0"/>
        <v>0.75</v>
      </c>
      <c r="L21" s="22">
        <f>SUM(HF!L21,Shepard!L21,Richards!L21,'Oregon Invite'!L21,Portage!L21,'Evergreen Park'!L21,Eisenhower!L21,Reavis!L21,Argo!L21,Hillcrest!L21,'Reed Custer Invite'!L21,Bremen!L21,'Oak Lawn'!L21,'TPHS Invite'!L21,'TF North'!L21,'TF South'!L21,'Plainfield North Invite'!L21,'Oak Forest'!L21,Lemont!L21,'Regionals - Aurora Christian'!L21,'Regionals - JCA'!L21)</f>
        <v>0</v>
      </c>
      <c r="M21" s="29">
        <f>SUM(HF!M21,Shepard!M21,Richards!M21,'Oregon Invite'!M21,Portage!M21,'Evergreen Park'!M21,Eisenhower!M21,Reavis!M21,Argo!M21,Hillcrest!M21,'Reed Custer Invite'!M21,Bremen!M21,'Oak Lawn'!M21,'TPHS Invite'!M21,'TF North'!M21,'TF South'!M21,'Plainfield North Invite'!M21,'Oak Forest'!M21,Lemont!M21,'Regionals - Aurora Christian'!M21,'Regionals - JCA'!M21)</f>
        <v>0</v>
      </c>
      <c r="N21" s="29">
        <f>SUM(HF!N21,Shepard!N21,Richards!N21,'Oregon Invite'!N21,Portage!N21,'Evergreen Park'!N21,Eisenhower!N21,Reavis!N21,Argo!N21,Hillcrest!N21,'Reed Custer Invite'!N21,Bremen!N21,'Oak Lawn'!N21,'TPHS Invite'!N21,'TF North'!N21,'TF South'!N21,'Plainfield North Invite'!N21,'Oak Forest'!N21,Lemont!N21,'Regionals - Aurora Christian'!N21,'Regionals - JCA'!N21)</f>
        <v>0</v>
      </c>
      <c r="O21" s="29">
        <f>SUM(HF!O21,Shepard!O21,Richards!O21,'Oregon Invite'!O21,Portage!O21,'Evergreen Park'!O21,Eisenhower!O21,Reavis!O21,Argo!O21,Hillcrest!O21,'Reed Custer Invite'!O21,Bremen!O21,'Oak Lawn'!O21,'TPHS Invite'!O21,'TF North'!O21,'TF South'!O21,'Plainfield North Invite'!O21,'Oak Forest'!O21,Lemont!O21,'Regionals - Aurora Christian'!O21,'Regionals - JCA'!O21)</f>
        <v>0</v>
      </c>
      <c r="P21" s="29">
        <f>SUM(HF!P21,Shepard!P21,Richards!P21,'Oregon Invite'!P21,Portage!P21,'Evergreen Park'!P21,Eisenhower!P21,Reavis!P21,Argo!P21,Hillcrest!P21,'Reed Custer Invite'!P21,Bremen!P21,'Oak Lawn'!P21,'TPHS Invite'!P21,'TF North'!P21,'TF South'!P21,'Plainfield North Invite'!P21,'Oak Forest'!P21,Lemont!P21,'Regionals - Aurora Christian'!P21,'Regionals - JCA'!P21)</f>
        <v>0</v>
      </c>
      <c r="Q21" s="30" t="e">
        <f t="shared" si="1"/>
        <v>#DIV/0!</v>
      </c>
      <c r="R21" s="24">
        <f>SUM(HF!R21,Shepard!R21,Richards!R21,'Oregon Invite'!R21,Portage!R21,'Evergreen Park'!R21,Eisenhower!R21,Reavis!R21,Argo!R21,Hillcrest!R21,'Reed Custer Invite'!R21,Bremen!R21,'Oak Lawn'!R21,'TPHS Invite'!R21,'TF North'!R21,'TF South'!R21,'Plainfield North Invite'!R21,'Oak Forest'!R21,Lemont!R21,'Regionals - Aurora Christian'!R21,'Regionals - JCA'!R21)</f>
        <v>79</v>
      </c>
      <c r="S21" s="37">
        <f>SUM(HF!S21,Shepard!S21,Richards!S21,'Oregon Invite'!S21,Portage!S21,'Evergreen Park'!S21,Eisenhower!S21,Reavis!S21,Argo!S21,Hillcrest!S21,'Reed Custer Invite'!S21,Bremen!S21,'Oak Lawn'!S21,'TPHS Invite'!S21,'TF North'!S21,'TF South'!S21,'Plainfield North Invite'!S21,'Oak Forest'!S21,Lemont!S21,'Regionals - Aurora Christian'!S21,'Regionals - JCA'!S21)</f>
        <v>841</v>
      </c>
      <c r="T21" s="29">
        <f>SUM(HF!T21,Shepard!T21,Richards!T21,'Oregon Invite'!T21,Portage!T21,'Evergreen Park'!T21,Eisenhower!T21,Reavis!T21,Argo!T21,Hillcrest!T21,'Reed Custer Invite'!T21,Bremen!T21,'Oak Lawn'!T21,'TPHS Invite'!T21,'TF North'!T21,'TF South'!T21,'Plainfield North Invite'!T21,'Oak Forest'!T21,Lemont!T21,'Regionals - Aurora Christian'!T21,'Regionals - JCA'!T21)</f>
        <v>304</v>
      </c>
      <c r="U21" s="35">
        <f>SUM(HF!U21,Shepard!U21,Richards!U21,'Oregon Invite'!U21,Portage!U21,'Evergreen Park'!U21,Eisenhower!U21,Reavis!U21,Argo!U21,Hillcrest!U21,'Reed Custer Invite'!U21,Bremen!U21,'Oak Lawn'!U21,'TPHS Invite'!U21,'TF North'!U21,'TF South'!U21,'Plainfield North Invite'!U21,'Oak Forest'!U21,Lemont!U21,'Regionals - Aurora Christian'!U21,'Regionals - JCA'!U21)</f>
        <v>12</v>
      </c>
      <c r="V21" s="22">
        <f>SUM(HF!V21,Shepard!V21,Richards!V21,'Oregon Invite'!V21,Portage!V21,'Evergreen Park'!V21,Eisenhower!V21,Reavis!V21,Argo!V21,Hillcrest!V21,'Reed Custer Invite'!V21,Bremen!V21,'Oak Lawn'!V21,'TPHS Invite'!V21,'TF North'!V21,'TF South'!V21,'Plainfield North Invite'!V21,'Oak Forest'!V21,Lemont!V21,'Regionals - Aurora Christian'!V21,'Regionals - JCA'!V21)</f>
        <v>0</v>
      </c>
      <c r="W21" s="29">
        <f>SUM(HF!W21,Shepard!W21,Richards!W21,'Oregon Invite'!W21,Portage!W21,'Evergreen Park'!W21,Eisenhower!W21,Reavis!W21,Argo!W21,Hillcrest!W21,'Reed Custer Invite'!W21,Bremen!W21,'Oak Lawn'!W21,'TPHS Invite'!W21,'TF North'!W21,'TF South'!W21,'Plainfield North Invite'!W21,'Oak Forest'!W21,Lemont!W21,'Regionals - Aurora Christian'!W21,'Regionals - JCA'!W21)</f>
        <v>0</v>
      </c>
      <c r="X21" s="29">
        <f>SUM(HF!X21,Shepard!X21,Richards!X21,'Oregon Invite'!X21,Portage!X21,'Evergreen Park'!X21,Eisenhower!X21,Reavis!X21,Argo!X21,Hillcrest!X21,'Reed Custer Invite'!X21,Bremen!X21,'Oak Lawn'!X21,'TPHS Invite'!X21,'TF North'!X21,'TF South'!X21,'Plainfield North Invite'!X21,'Oak Forest'!X21,Lemont!X21,'Regionals - Aurora Christian'!X21,'Regionals - JCA'!X21)</f>
        <v>0</v>
      </c>
    </row>
    <row r="22" spans="1:24" ht="15.6" customHeight="1" thickBot="1">
      <c r="A22" s="51">
        <v>12</v>
      </c>
      <c r="B22" s="52" t="s">
        <v>37</v>
      </c>
      <c r="C22" s="12">
        <f>SUM(HF!C22,Shepard!C22,Richards!C22,'Oregon Invite'!C22,Portage!C22,'Evergreen Park'!C22,Eisenhower!C22,Reavis!C22,Argo!C22,Hillcrest!C22,'Reed Custer Invite'!C22,Bremen!C22,'Oak Lawn'!C22,'TPHS Invite'!C22,'TF North'!C22,'TF South'!C22,'Plainfield North Invite'!C22,'Oak Forest'!C22,Lemont!C22,'Regionals - Aurora Christian'!C22,'Regionals - JCA'!C22)</f>
        <v>11</v>
      </c>
      <c r="D22" s="53">
        <f>SUM(HF!D22,Shepard!D22,Richards!D22,'Oregon Invite'!D22,Portage!D22,'Evergreen Park'!D22,Eisenhower!D22,Reavis!D22,Argo!D22,Hillcrest!D22,'Reed Custer Invite'!D22,Bremen!D22,'Oak Lawn'!D22,'TPHS Invite'!D22,'TF North'!D22,'TF South'!D22,'Plainfield North Invite'!D22,'Oak Forest'!D22,Lemont!D22,'Regionals - Aurora Christian'!D22,'Regionals - JCA'!D22)</f>
        <v>2</v>
      </c>
      <c r="E22" s="53">
        <f>SUM(HF!E22,Shepard!E22,Richards!E22,'Oregon Invite'!E22,Portage!E22,'Evergreen Park'!E22,Eisenhower!E22,Reavis!E22,Argo!E22,Hillcrest!E22,'Reed Custer Invite'!E22,Bremen!E22,'Oak Lawn'!E22,'TPHS Invite'!E22,'TF North'!E22,'TF South'!E22,'Plainfield North Invite'!E22,'Oak Forest'!E22,Lemont!E22,'Regionals - Aurora Christian'!E22,'Regionals - JCA'!E22)</f>
        <v>0</v>
      </c>
      <c r="F22" s="53">
        <f>SUM(HF!F22,Shepard!F22,Richards!F22,'Oregon Invite'!F22,Portage!F22,'Evergreen Park'!F22,Eisenhower!F22,Reavis!F22,Argo!F22,Hillcrest!F22,'Reed Custer Invite'!F22,Bremen!F22,'Oak Lawn'!F22,'TPHS Invite'!F22,'TF North'!F22,'TF South'!F22,'Plainfield North Invite'!F22,'Oak Forest'!F22,Lemont!F22,'Regionals - Aurora Christian'!F22,'Regionals - JCA'!F22)</f>
        <v>2</v>
      </c>
      <c r="G22" s="48">
        <f>SUM(HF!G22,Shepard!G22,Richards!G22,'Oregon Invite'!G22,Portage!G22,'Evergreen Park'!G22,Eisenhower!G22,Reavis!G22,Argo!G22,Hillcrest!G22,'Reed Custer Invite'!G22,Bremen!G22,'Oak Lawn'!G22,'TPHS Invite'!G22,'TF North'!G22,'TF South'!G22,'Plainfield North Invite'!G22,'Oak Forest'!G22,Lemont!G22,'Regionals - Aurora Christian'!G22,'Regionals - JCA'!G22)</f>
        <v>0</v>
      </c>
      <c r="H22" s="54">
        <f>SUM(HF!H22,Shepard!H22,Richards!H22,'Oregon Invite'!H22,Portage!H22,'Evergreen Park'!H22,Eisenhower!H22,Reavis!H22,Argo!H22,Hillcrest!H22,'Reed Custer Invite'!H22,Bremen!H22,'Oak Lawn'!H22,'TPHS Invite'!H22,'TF North'!H22,'TF South'!H22,'Plainfield North Invite'!H22,'Oak Forest'!H22,Lemont!H22,'Regionals - Aurora Christian'!H22,'Regionals - JCA'!H22)</f>
        <v>19</v>
      </c>
      <c r="I22" s="53">
        <f>SUM(HF!I22,Shepard!I22,Richards!I22,'Oregon Invite'!I22,Portage!I22,'Evergreen Park'!I22,Eisenhower!I22,Reavis!I22,Argo!I22,Hillcrest!I22,'Reed Custer Invite'!I22,Bremen!I22,'Oak Lawn'!I22,'TPHS Invite'!I22,'TF North'!I22,'TF South'!I22,'Plainfield North Invite'!I22,'Oak Forest'!I22,Lemont!I22,'Regionals - Aurora Christian'!I22,'Regionals - JCA'!I22)</f>
        <v>4</v>
      </c>
      <c r="J22" s="48">
        <f>SUM(HF!J22,Shepard!J22,Richards!J22,'Oregon Invite'!J22,Portage!J22,'Evergreen Park'!J22,Eisenhower!J22,Reavis!J22,Argo!J22,Hillcrest!J22,'Reed Custer Invite'!J22,Bremen!J22,'Oak Lawn'!J22,'TPHS Invite'!J22,'TF North'!J22,'TF South'!J22,'Plainfield North Invite'!J22,'Oak Forest'!J22,Lemont!J22,'Regionals - Aurora Christian'!J22,'Regionals - JCA'!J22)</f>
        <v>3</v>
      </c>
      <c r="K22" s="55">
        <f t="shared" si="0"/>
        <v>5.2631578947368418E-2</v>
      </c>
      <c r="L22" s="50">
        <f>SUM(HF!L22,Shepard!L22,Richards!L22,'Oregon Invite'!L22,Portage!L22,'Evergreen Park'!L22,Eisenhower!L22,Reavis!L22,Argo!L22,Hillcrest!L22,'Reed Custer Invite'!L22,Bremen!L22,'Oak Lawn'!L22,'TPHS Invite'!L22,'TF North'!L22,'TF South'!L22,'Plainfield North Invite'!L22,'Oak Forest'!L22,Lemont!L22,'Regionals - Aurora Christian'!L22,'Regionals - JCA'!L22)</f>
        <v>10</v>
      </c>
      <c r="M22" s="12">
        <f>SUM(HF!M22,Shepard!M22,Richards!M22,'Oregon Invite'!M22,Portage!M22,'Evergreen Park'!M22,Eisenhower!M22,Reavis!M22,Argo!M22,Hillcrest!M22,'Reed Custer Invite'!M22,Bremen!M22,'Oak Lawn'!M22,'TPHS Invite'!M22,'TF North'!M22,'TF South'!M22,'Plainfield North Invite'!M22,'Oak Forest'!M22,Lemont!M22,'Regionals - Aurora Christian'!M22,'Regionals - JCA'!M22)</f>
        <v>4</v>
      </c>
      <c r="N22" s="12">
        <f>SUM(HF!N22,Shepard!N22,Richards!N22,'Oregon Invite'!N22,Portage!N22,'Evergreen Park'!N22,Eisenhower!N22,Reavis!N22,Argo!N22,Hillcrest!N22,'Reed Custer Invite'!N22,Bremen!N22,'Oak Lawn'!N22,'TPHS Invite'!N22,'TF North'!N22,'TF South'!N22,'Plainfield North Invite'!N22,'Oak Forest'!N22,Lemont!N22,'Regionals - Aurora Christian'!N22,'Regionals - JCA'!N22)</f>
        <v>2</v>
      </c>
      <c r="O22" s="12">
        <f>SUM(HF!O22,Shepard!O22,Richards!O22,'Oregon Invite'!O22,Portage!O22,'Evergreen Park'!O22,Eisenhower!O22,Reavis!O22,Argo!O22,Hillcrest!O22,'Reed Custer Invite'!O22,Bremen!O22,'Oak Lawn'!O22,'TPHS Invite'!O22,'TF North'!O22,'TF South'!O22,'Plainfield North Invite'!O22,'Oak Forest'!O22,Lemont!O22,'Regionals - Aurora Christian'!O22,'Regionals - JCA'!O22)</f>
        <v>2</v>
      </c>
      <c r="P22" s="12">
        <f>SUM(HF!P22,Shepard!P22,Richards!P22,'Oregon Invite'!P22,Portage!P22,'Evergreen Park'!P22,Eisenhower!P22,Reavis!P22,Argo!P22,Hillcrest!P22,'Reed Custer Invite'!P22,Bremen!P22,'Oak Lawn'!P22,'TPHS Invite'!P22,'TF North'!P22,'TF South'!P22,'Plainfield North Invite'!P22,'Oak Forest'!P22,Lemont!P22,'Regionals - Aurora Christian'!P22,'Regionals - JCA'!P22)</f>
        <v>3</v>
      </c>
      <c r="Q22" s="30">
        <f t="shared" si="1"/>
        <v>1.8</v>
      </c>
      <c r="R22" s="48">
        <f>SUM(HF!R22,Shepard!R22,Richards!R22,'Oregon Invite'!R22,Portage!R22,'Evergreen Park'!R22,Eisenhower!R22,Reavis!R22,Argo!R22,Hillcrest!R22,'Reed Custer Invite'!R22,Bremen!R22,'Oak Lawn'!R22,'TPHS Invite'!R22,'TF North'!R22,'TF South'!R22,'Plainfield North Invite'!R22,'Oak Forest'!R22,Lemont!R22,'Regionals - Aurora Christian'!R22,'Regionals - JCA'!R22)</f>
        <v>4</v>
      </c>
      <c r="S22" s="56">
        <f>SUM(HF!S22,Shepard!S22,Richards!S22,'Oregon Invite'!S22,Portage!S22,'Evergreen Park'!S22,Eisenhower!S22,Reavis!S22,Argo!S22,Hillcrest!S22,'Reed Custer Invite'!S22,Bremen!S22,'Oak Lawn'!S22,'TPHS Invite'!S22,'TF North'!S22,'TF South'!S22,'Plainfield North Invite'!S22,'Oak Forest'!S22,Lemont!S22,'Regionals - Aurora Christian'!S22,'Regionals - JCA'!S22)</f>
        <v>0</v>
      </c>
      <c r="T22" s="12">
        <f>SUM(HF!T22,Shepard!T22,Richards!T22,'Oregon Invite'!T22,Portage!T22,'Evergreen Park'!T22,Eisenhower!T22,Reavis!T22,Argo!T22,Hillcrest!T22,'Reed Custer Invite'!T22,Bremen!T22,'Oak Lawn'!T22,'TPHS Invite'!T22,'TF North'!T22,'TF South'!T22,'Plainfield North Invite'!T22,'Oak Forest'!T22,Lemont!T22,'Regionals - Aurora Christian'!T22,'Regionals - JCA'!T22)</f>
        <v>0</v>
      </c>
      <c r="U22" s="55">
        <f>SUM(HF!U22,Shepard!U22,Richards!U22,'Oregon Invite'!U22,Portage!U22,'Evergreen Park'!U22,Eisenhower!U22,Reavis!U22,Argo!U22,Hillcrest!U22,'Reed Custer Invite'!U22,Bremen!U22,'Oak Lawn'!U22,'TPHS Invite'!U22,'TF North'!U22,'TF South'!U22,'Plainfield North Invite'!U22,'Oak Forest'!U22,Lemont!U22,'Regionals - Aurora Christian'!U22,'Regionals - JCA'!U22)</f>
        <v>0</v>
      </c>
      <c r="V22" s="50">
        <f>SUM(HF!V22,Shepard!V22,Richards!V22,'Oregon Invite'!V22,Portage!V22,'Evergreen Park'!V22,Eisenhower!V22,Reavis!V22,Argo!V22,Hillcrest!V22,'Reed Custer Invite'!V22,Bremen!V22,'Oak Lawn'!V22,'TPHS Invite'!V22,'TF North'!V22,'TF South'!V22,'Plainfield North Invite'!V22,'Oak Forest'!V22,Lemont!V22,'Regionals - Aurora Christian'!V22,'Regionals - JCA'!V22)</f>
        <v>0</v>
      </c>
      <c r="W22" s="12">
        <f>SUM(HF!W22,Shepard!W22,Richards!W22,'Oregon Invite'!W22,Portage!W22,'Evergreen Park'!W22,Eisenhower!W22,Reavis!W22,Argo!W22,Hillcrest!W22,'Reed Custer Invite'!W22,Bremen!W22,'Oak Lawn'!W22,'TPHS Invite'!W22,'TF North'!W22,'TF South'!W22,'Plainfield North Invite'!W22,'Oak Forest'!W22,Lemont!W22,'Regionals - Aurora Christian'!W22,'Regionals - JCA'!W22)</f>
        <v>0</v>
      </c>
      <c r="X22" s="12">
        <f>SUM(HF!X22,Shepard!X22,Richards!X22,'Oregon Invite'!X22,Portage!X22,'Evergreen Park'!X22,Eisenhower!X22,Reavis!X22,Argo!X22,Hillcrest!X22,'Reed Custer Invite'!X22,Bremen!X22,'Oak Lawn'!X22,'TPHS Invite'!X22,'TF North'!X22,'TF South'!X22,'Plainfield North Invite'!X22,'Oak Forest'!X22,Lemont!X22,'Regionals - Aurora Christian'!X22,'Regionals - JCA'!X22)</f>
        <v>0</v>
      </c>
    </row>
    <row r="23" spans="1:24" s="47" customFormat="1" ht="15.6" customHeight="1" thickBot="1">
      <c r="A23" s="57">
        <v>13</v>
      </c>
      <c r="B23" s="57" t="s">
        <v>38</v>
      </c>
      <c r="C23" s="12">
        <f>SUM(HF!C23,Shepard!C23,Richards!C23,'Oregon Invite'!C23,Portage!C23,'Evergreen Park'!C23,Eisenhower!C23,Reavis!C23,Argo!C23,Hillcrest!C23,'Reed Custer Invite'!C23,Bremen!C23,'Oak Lawn'!C23,'TPHS Invite'!C23,'TF North'!C23,'TF South'!C23,'Plainfield North Invite'!C23,'Oak Forest'!C23,Lemont!C23,'Regionals - Aurora Christian'!C23,'Regionals - JCA'!C23)</f>
        <v>34</v>
      </c>
      <c r="D23" s="53">
        <f>SUM(HF!D23,Shepard!D23,Richards!D23,'Oregon Invite'!D23,Portage!D23,'Evergreen Park'!D23,Eisenhower!D23,Reavis!D23,Argo!D23,Hillcrest!D23,'Reed Custer Invite'!D23,Bremen!D23,'Oak Lawn'!D23,'TPHS Invite'!D23,'TF North'!D23,'TF South'!D23,'Plainfield North Invite'!D23,'Oak Forest'!D23,Lemont!D23,'Regionals - Aurora Christian'!D23,'Regionals - JCA'!D23)</f>
        <v>283</v>
      </c>
      <c r="E23" s="53">
        <f>SUM(HF!E23,Shepard!E23,Richards!E23,'Oregon Invite'!E23,Portage!E23,'Evergreen Park'!E23,Eisenhower!E23,Reavis!E23,Argo!E23,Hillcrest!E23,'Reed Custer Invite'!E23,Bremen!E23,'Oak Lawn'!E23,'TPHS Invite'!E23,'TF North'!E23,'TF South'!E23,'Plainfield North Invite'!E23,'Oak Forest'!E23,Lemont!E23,'Regionals - Aurora Christian'!E23,'Regionals - JCA'!E23)</f>
        <v>34</v>
      </c>
      <c r="F23" s="53">
        <f>SUM(HF!F23,Shepard!F23,Richards!F23,'Oregon Invite'!F23,Portage!F23,'Evergreen Park'!F23,Eisenhower!F23,Reavis!F23,Argo!F23,Hillcrest!F23,'Reed Custer Invite'!F23,Bremen!F23,'Oak Lawn'!F23,'TPHS Invite'!F23,'TF North'!F23,'TF South'!F23,'Plainfield North Invite'!F23,'Oak Forest'!F23,Lemont!F23,'Regionals - Aurora Christian'!F23,'Regionals - JCA'!F23)</f>
        <v>13</v>
      </c>
      <c r="G23" s="48">
        <f>SUM(HF!G23,Shepard!G23,Richards!G23,'Oregon Invite'!G23,Portage!G23,'Evergreen Park'!G23,Eisenhower!G23,Reavis!G23,Argo!G23,Hillcrest!G23,'Reed Custer Invite'!G23,Bremen!G23,'Oak Lawn'!G23,'TPHS Invite'!G23,'TF North'!G23,'TF South'!G23,'Plainfield North Invite'!G23,'Oak Forest'!G23,Lemont!G23,'Regionals - Aurora Christian'!G23,'Regionals - JCA'!G23)</f>
        <v>149</v>
      </c>
      <c r="H23" s="54">
        <f>SUM(HF!H23,Shepard!H23,Richards!H23,'Oregon Invite'!H23,Portage!H23,'Evergreen Park'!H23,Eisenhower!H23,Reavis!H23,Argo!H23,Hillcrest!H23,'Reed Custer Invite'!H23,Bremen!H23,'Oak Lawn'!H23,'TPHS Invite'!H23,'TF North'!H23,'TF South'!H23,'Plainfield North Invite'!H23,'Oak Forest'!H23,Lemont!H23,'Regionals - Aurora Christian'!H23,'Regionals - JCA'!H23)</f>
        <v>376</v>
      </c>
      <c r="I23" s="53">
        <f>SUM(HF!I23,Shepard!I23,Richards!I23,'Oregon Invite'!I23,Portage!I23,'Evergreen Park'!I23,Eisenhower!I23,Reavis!I23,Argo!I23,Hillcrest!I23,'Reed Custer Invite'!I23,Bremen!I23,'Oak Lawn'!I23,'TPHS Invite'!I23,'TF North'!I23,'TF South'!I23,'Plainfield North Invite'!I23,'Oak Forest'!I23,Lemont!I23,'Regionals - Aurora Christian'!I23,'Regionals - JCA'!I23)</f>
        <v>191</v>
      </c>
      <c r="J23" s="48">
        <f>SUM(HF!J23,Shepard!J23,Richards!J23,'Oregon Invite'!J23,Portage!J23,'Evergreen Park'!J23,Eisenhower!J23,Reavis!J23,Argo!J23,Hillcrest!J23,'Reed Custer Invite'!J23,Bremen!J23,'Oak Lawn'!J23,'TPHS Invite'!J23,'TF North'!J23,'TF South'!J23,'Plainfield North Invite'!J23,'Oak Forest'!J23,Lemont!J23,'Regionals - Aurora Christian'!J23,'Regionals - JCA'!J23)</f>
        <v>34</v>
      </c>
      <c r="K23" s="55">
        <f t="shared" si="0"/>
        <v>0.41755319148936171</v>
      </c>
      <c r="L23" s="50">
        <f>SUM(HF!L23,Shepard!L23,Richards!L23,'Oregon Invite'!L23,Portage!L23,'Evergreen Park'!L23,Eisenhower!L23,Reavis!L23,Argo!L23,Hillcrest!L23,'Reed Custer Invite'!L23,Bremen!L23,'Oak Lawn'!L23,'TPHS Invite'!L23,'TF North'!L23,'TF South'!L23,'Plainfield North Invite'!L23,'Oak Forest'!L23,Lemont!L23,'Regionals - Aurora Christian'!L23,'Regionals - JCA'!L23)</f>
        <v>1</v>
      </c>
      <c r="M23" s="12">
        <f>SUM(HF!M23,Shepard!M23,Richards!M23,'Oregon Invite'!M23,Portage!M23,'Evergreen Park'!M23,Eisenhower!M23,Reavis!M23,Argo!M23,Hillcrest!M23,'Reed Custer Invite'!M23,Bremen!M23,'Oak Lawn'!M23,'TPHS Invite'!M23,'TF North'!M23,'TF South'!M23,'Plainfield North Invite'!M23,'Oak Forest'!M23,Lemont!M23,'Regionals - Aurora Christian'!M23,'Regionals - JCA'!M23)</f>
        <v>1</v>
      </c>
      <c r="N23" s="12">
        <f>SUM(HF!N23,Shepard!N23,Richards!N23,'Oregon Invite'!N23,Portage!N23,'Evergreen Park'!N23,Eisenhower!N23,Reavis!N23,Argo!N23,Hillcrest!N23,'Reed Custer Invite'!N23,Bremen!N23,'Oak Lawn'!N23,'TPHS Invite'!N23,'TF North'!N23,'TF South'!N23,'Plainfield North Invite'!N23,'Oak Forest'!N23,Lemont!N23,'Regionals - Aurora Christian'!N23,'Regionals - JCA'!N23)</f>
        <v>0</v>
      </c>
      <c r="O23" s="12">
        <f>SUM(HF!O23,Shepard!O23,Richards!O23,'Oregon Invite'!O23,Portage!O23,'Evergreen Park'!O23,Eisenhower!O23,Reavis!O23,Argo!O23,Hillcrest!O23,'Reed Custer Invite'!O23,Bremen!O23,'Oak Lawn'!O23,'TPHS Invite'!O23,'TF North'!O23,'TF South'!O23,'Plainfield North Invite'!O23,'Oak Forest'!O23,Lemont!O23,'Regionals - Aurora Christian'!O23,'Regionals - JCA'!O23)</f>
        <v>0</v>
      </c>
      <c r="P23" s="12">
        <f>SUM(HF!P23,Shepard!P23,Richards!P23,'Oregon Invite'!P23,Portage!P23,'Evergreen Park'!P23,Eisenhower!P23,Reavis!P23,Argo!P23,Hillcrest!P23,'Reed Custer Invite'!P23,Bremen!P23,'Oak Lawn'!P23,'TPHS Invite'!P23,'TF North'!P23,'TF South'!P23,'Plainfield North Invite'!P23,'Oak Forest'!P23,Lemont!P23,'Regionals - Aurora Christian'!P23,'Regionals - JCA'!P23)</f>
        <v>0</v>
      </c>
      <c r="Q23" s="49">
        <f t="shared" si="1"/>
        <v>3</v>
      </c>
      <c r="R23" s="48">
        <f>SUM(HF!R23,Shepard!R23,Richards!R23,'Oregon Invite'!R23,Portage!R23,'Evergreen Park'!R23,Eisenhower!R23,Reavis!R23,Argo!R23,Hillcrest!R23,'Reed Custer Invite'!R23,Bremen!R23,'Oak Lawn'!R23,'TPHS Invite'!R23,'TF North'!R23,'TF South'!R23,'Plainfield North Invite'!R23,'Oak Forest'!R23,Lemont!R23,'Regionals - Aurora Christian'!R23,'Regionals - JCA'!R23)</f>
        <v>96</v>
      </c>
      <c r="S23" s="56">
        <f>SUM(HF!S23,Shepard!S23,Richards!S23,'Oregon Invite'!S23,Portage!S23,'Evergreen Park'!S23,Eisenhower!S23,Reavis!S23,Argo!S23,Hillcrest!S23,'Reed Custer Invite'!S23,Bremen!S23,'Oak Lawn'!S23,'TPHS Invite'!S23,'TF North'!S23,'TF South'!S23,'Plainfield North Invite'!S23,'Oak Forest'!S23,Lemont!S23,'Regionals - Aurora Christian'!S23,'Regionals - JCA'!S23)</f>
        <v>18</v>
      </c>
      <c r="T23" s="12">
        <f>SUM(HF!T23,Shepard!T23,Richards!T23,'Oregon Invite'!T23,Portage!T23,'Evergreen Park'!T23,Eisenhower!T23,Reavis!T23,Argo!T23,Hillcrest!T23,'Reed Custer Invite'!T23,Bremen!T23,'Oak Lawn'!T23,'TPHS Invite'!T23,'TF North'!T23,'TF South'!T23,'Plainfield North Invite'!T23,'Oak Forest'!T23,Lemont!T23,'Regionals - Aurora Christian'!T23,'Regionals - JCA'!T23)</f>
        <v>8</v>
      </c>
      <c r="U23" s="55">
        <f>SUM(HF!U23,Shepard!U23,Richards!U23,'Oregon Invite'!U23,Portage!U23,'Evergreen Park'!U23,Eisenhower!U23,Reavis!U23,Argo!U23,Hillcrest!U23,'Reed Custer Invite'!U23,Bremen!U23,'Oak Lawn'!U23,'TPHS Invite'!U23,'TF North'!U23,'TF South'!U23,'Plainfield North Invite'!U23,'Oak Forest'!U23,Lemont!U23,'Regionals - Aurora Christian'!U23,'Regionals - JCA'!U23)</f>
        <v>0</v>
      </c>
      <c r="V23" s="50">
        <f>SUM(HF!V23,Shepard!V23,Richards!V23,'Oregon Invite'!V23,Portage!V23,'Evergreen Park'!V23,Eisenhower!V23,Reavis!V23,Argo!V23,Hillcrest!V23,'Reed Custer Invite'!V23,Bremen!V23,'Oak Lawn'!V23,'TPHS Invite'!V23,'TF North'!V23,'TF South'!V23,'Plainfield North Invite'!V23,'Oak Forest'!V23,Lemont!V23,'Regionals - Aurora Christian'!V23,'Regionals - JCA'!V23)</f>
        <v>7</v>
      </c>
      <c r="W23" s="12">
        <f>SUM(HF!W23,Shepard!W23,Richards!W23,'Oregon Invite'!W23,Portage!W23,'Evergreen Park'!W23,Eisenhower!W23,Reavis!W23,Argo!W23,Hillcrest!W23,'Reed Custer Invite'!W23,Bremen!W23,'Oak Lawn'!W23,'TPHS Invite'!W23,'TF North'!W23,'TF South'!W23,'Plainfield North Invite'!W23,'Oak Forest'!W23,Lemont!W23,'Regionals - Aurora Christian'!W23,'Regionals - JCA'!W23)</f>
        <v>70</v>
      </c>
      <c r="X23" s="12">
        <f>SUM(HF!X23,Shepard!X23,Richards!X23,'Oregon Invite'!X23,Portage!X23,'Evergreen Park'!X23,Eisenhower!X23,Reavis!X23,Argo!X23,Hillcrest!X23,'Reed Custer Invite'!X23,Bremen!X23,'Oak Lawn'!X23,'TPHS Invite'!X23,'TF North'!X23,'TF South'!X23,'Plainfield North Invite'!X23,'Oak Forest'!X23,Lemont!X23,'Regionals - Aurora Christian'!X23,'Regionals - JCA'!X23)</f>
        <v>12</v>
      </c>
    </row>
    <row r="24" spans="1:24" ht="15.6" customHeight="1" thickBot="1">
      <c r="A24" s="69" t="s">
        <v>23</v>
      </c>
      <c r="B24" s="70"/>
      <c r="C24" s="71"/>
      <c r="D24" s="24">
        <f t="shared" ref="D24:J24" si="2">SUM(D11:D23)</f>
        <v>1743</v>
      </c>
      <c r="E24" s="24">
        <f t="shared" si="2"/>
        <v>208</v>
      </c>
      <c r="F24" s="24">
        <f t="shared" si="2"/>
        <v>135</v>
      </c>
      <c r="G24" s="24">
        <f t="shared" si="2"/>
        <v>916</v>
      </c>
      <c r="H24" s="36">
        <f t="shared" si="2"/>
        <v>2010</v>
      </c>
      <c r="I24" s="36">
        <f t="shared" si="2"/>
        <v>782</v>
      </c>
      <c r="J24" s="36">
        <f t="shared" si="2"/>
        <v>343</v>
      </c>
      <c r="K24" s="35">
        <f t="shared" si="0"/>
        <v>0.21840796019900496</v>
      </c>
      <c r="L24" s="37">
        <f>SUM(L11:L23)</f>
        <v>1292</v>
      </c>
      <c r="M24" s="37">
        <f t="shared" ref="M24:P24" si="3">SUM(M11:M23)</f>
        <v>650</v>
      </c>
      <c r="N24" s="37">
        <f t="shared" si="3"/>
        <v>244</v>
      </c>
      <c r="O24" s="37">
        <f t="shared" si="3"/>
        <v>166</v>
      </c>
      <c r="P24" s="37">
        <f t="shared" si="3"/>
        <v>353</v>
      </c>
      <c r="Q24" s="29">
        <f t="shared" si="1"/>
        <v>2.0154798761609909</v>
      </c>
      <c r="R24" s="58">
        <f>SUM(R11:R23)</f>
        <v>1241</v>
      </c>
      <c r="S24" s="58">
        <f t="shared" ref="S24:X24" si="4">SUM(S11:S23)</f>
        <v>1973</v>
      </c>
      <c r="T24" s="58">
        <f t="shared" si="4"/>
        <v>768</v>
      </c>
      <c r="U24" s="58">
        <f t="shared" si="4"/>
        <v>21</v>
      </c>
      <c r="V24" s="58">
        <f t="shared" si="4"/>
        <v>23</v>
      </c>
      <c r="W24" s="58">
        <f t="shared" si="4"/>
        <v>206</v>
      </c>
      <c r="X24" s="58">
        <f t="shared" si="4"/>
        <v>80</v>
      </c>
    </row>
    <row r="27" spans="1:24" ht="13.5" thickBot="1"/>
    <row r="28" spans="1:24">
      <c r="B28" s="66" t="s">
        <v>20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8"/>
    </row>
    <row r="29" spans="1:24" ht="13.5" thickBot="1">
      <c r="B29" s="59" t="s">
        <v>21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</row>
  </sheetData>
  <mergeCells count="10">
    <mergeCell ref="B29:S29"/>
    <mergeCell ref="B1:W5"/>
    <mergeCell ref="B6:W7"/>
    <mergeCell ref="B28:S28"/>
    <mergeCell ref="A24:C24"/>
    <mergeCell ref="V9:X9"/>
    <mergeCell ref="D9:G9"/>
    <mergeCell ref="H9:K9"/>
    <mergeCell ref="L9:R9"/>
    <mergeCell ref="S9:U9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S20" sqref="S20"/>
    </sheetView>
  </sheetViews>
  <sheetFormatPr defaultColWidth="8.85546875" defaultRowHeight="12.75"/>
  <cols>
    <col min="1" max="1" width="4.28515625" style="42" customWidth="1"/>
    <col min="2" max="2" width="21.5703125" style="42" customWidth="1"/>
    <col min="3" max="3" width="3.42578125" style="42" customWidth="1"/>
    <col min="4" max="4" width="5" style="42" customWidth="1"/>
    <col min="5" max="5" width="4.140625" style="42" customWidth="1"/>
    <col min="6" max="6" width="3.7109375" style="42" customWidth="1"/>
    <col min="7" max="7" width="5.140625" style="42" customWidth="1"/>
    <col min="8" max="8" width="4.140625" style="42" customWidth="1"/>
    <col min="9" max="9" width="4" style="42" customWidth="1"/>
    <col min="10" max="10" width="4.140625" style="42" customWidth="1"/>
    <col min="11" max="11" width="4.85546875" style="42" customWidth="1"/>
    <col min="12" max="12" width="4.7109375" style="42" customWidth="1"/>
    <col min="13" max="13" width="3.5703125" style="42" customWidth="1"/>
    <col min="14" max="14" width="3.7109375" style="42" customWidth="1"/>
    <col min="15" max="16" width="3.28515625" style="42" customWidth="1"/>
    <col min="17" max="17" width="4.5703125" style="42" customWidth="1"/>
    <col min="18" max="19" width="4.42578125" style="42" customWidth="1"/>
    <col min="20" max="20" width="5.140625" style="42" customWidth="1"/>
    <col min="21" max="21" width="4.7109375" style="42" customWidth="1"/>
    <col min="22" max="22" width="5.28515625" style="42" customWidth="1"/>
    <col min="23" max="23" width="5.7109375" style="42" customWidth="1"/>
    <col min="24" max="24" width="6.140625" style="42" customWidth="1"/>
    <col min="25" max="16384" width="8.85546875" style="42"/>
  </cols>
  <sheetData>
    <row r="1" spans="1:24" ht="13.9" customHeight="1">
      <c r="J1" s="2"/>
      <c r="N1" s="64" t="s">
        <v>87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88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86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/>
      <c r="D11" s="5"/>
      <c r="E11" s="17"/>
      <c r="F11" s="17"/>
      <c r="G11" s="45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3</v>
      </c>
      <c r="I12" s="18">
        <v>1</v>
      </c>
      <c r="J12" s="18"/>
      <c r="K12" s="6">
        <f t="shared" ref="K12:K24" si="0">(I12-J12)/H12</f>
        <v>0.33333333333333331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/>
      <c r="S12" s="15"/>
      <c r="T12" s="18"/>
      <c r="U12" s="16"/>
      <c r="V12" s="15"/>
      <c r="W12" s="18"/>
      <c r="X12" s="16"/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8</v>
      </c>
      <c r="E13" s="18">
        <v>1</v>
      </c>
      <c r="F13" s="18"/>
      <c r="G13" s="16">
        <v>7</v>
      </c>
      <c r="H13" s="15">
        <v>7</v>
      </c>
      <c r="I13" s="18">
        <v>5</v>
      </c>
      <c r="J13" s="18">
        <v>2</v>
      </c>
      <c r="K13" s="6">
        <f t="shared" si="0"/>
        <v>0.42857142857142855</v>
      </c>
      <c r="L13" s="15">
        <v>4</v>
      </c>
      <c r="M13" s="18">
        <v>2</v>
      </c>
      <c r="N13" s="18">
        <v>2</v>
      </c>
      <c r="O13" s="18"/>
      <c r="P13" s="18"/>
      <c r="Q13" s="17">
        <f t="shared" si="1"/>
        <v>2.5</v>
      </c>
      <c r="R13" s="16">
        <v>4</v>
      </c>
      <c r="S13" s="15"/>
      <c r="T13" s="18"/>
      <c r="U13" s="16"/>
      <c r="V13" s="15"/>
      <c r="W13" s="18"/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5</v>
      </c>
      <c r="E14" s="18">
        <v>3</v>
      </c>
      <c r="F14" s="18"/>
      <c r="G14" s="16">
        <v>4</v>
      </c>
      <c r="H14" s="15"/>
      <c r="I14" s="18"/>
      <c r="J14" s="18"/>
      <c r="K14" s="6" t="e">
        <f t="shared" si="0"/>
        <v>#DIV/0!</v>
      </c>
      <c r="L14" s="15">
        <v>7</v>
      </c>
      <c r="M14" s="18">
        <v>2</v>
      </c>
      <c r="N14" s="18">
        <v>4</v>
      </c>
      <c r="O14" s="18">
        <v>1</v>
      </c>
      <c r="P14" s="18"/>
      <c r="Q14" s="17">
        <f t="shared" si="1"/>
        <v>2.1428571428571428</v>
      </c>
      <c r="R14" s="16">
        <v>3</v>
      </c>
      <c r="S14" s="15"/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>
        <v>1</v>
      </c>
      <c r="D15" s="15"/>
      <c r="E15" s="18"/>
      <c r="F15" s="18"/>
      <c r="G15" s="16"/>
      <c r="H15" s="15">
        <v>5</v>
      </c>
      <c r="I15" s="18">
        <v>1</v>
      </c>
      <c r="J15" s="18">
        <v>1</v>
      </c>
      <c r="K15" s="6">
        <f t="shared" si="0"/>
        <v>0</v>
      </c>
      <c r="L15" s="15"/>
      <c r="M15" s="18"/>
      <c r="N15" s="18"/>
      <c r="O15" s="18"/>
      <c r="P15" s="18"/>
      <c r="Q15" s="17" t="e">
        <f t="shared" si="1"/>
        <v>#DIV/0!</v>
      </c>
      <c r="R15" s="16">
        <v>2</v>
      </c>
      <c r="S15" s="15"/>
      <c r="T15" s="18"/>
      <c r="U15" s="16"/>
      <c r="V15" s="15"/>
      <c r="W15" s="18"/>
      <c r="X15" s="16"/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3</v>
      </c>
      <c r="E16" s="18">
        <v>1</v>
      </c>
      <c r="F16" s="18">
        <v>1</v>
      </c>
      <c r="G16" s="16">
        <v>1</v>
      </c>
      <c r="H16" s="15">
        <v>1</v>
      </c>
      <c r="I16" s="18">
        <v>1</v>
      </c>
      <c r="J16" s="18"/>
      <c r="K16" s="6">
        <f t="shared" si="0"/>
        <v>1</v>
      </c>
      <c r="L16" s="15"/>
      <c r="M16" s="18"/>
      <c r="N16" s="18"/>
      <c r="O16" s="18"/>
      <c r="P16" s="18"/>
      <c r="Q16" s="17" t="e">
        <f t="shared" si="1"/>
        <v>#DIV/0!</v>
      </c>
      <c r="R16" s="16">
        <v>2</v>
      </c>
      <c r="S16" s="15">
        <v>23</v>
      </c>
      <c r="T16" s="18">
        <v>13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>
        <v>2</v>
      </c>
      <c r="E17" s="18"/>
      <c r="F17" s="18">
        <v>1</v>
      </c>
      <c r="G17" s="16">
        <v>1</v>
      </c>
      <c r="H17" s="15">
        <v>5</v>
      </c>
      <c r="I17" s="18">
        <v>1</v>
      </c>
      <c r="J17" s="18">
        <v>2</v>
      </c>
      <c r="K17" s="6">
        <f t="shared" si="0"/>
        <v>-0.2</v>
      </c>
      <c r="L17" s="15">
        <v>2</v>
      </c>
      <c r="M17" s="18"/>
      <c r="N17" s="18"/>
      <c r="O17" s="18"/>
      <c r="P17" s="18">
        <v>2</v>
      </c>
      <c r="Q17" s="17">
        <f t="shared" si="1"/>
        <v>0</v>
      </c>
      <c r="R17" s="16"/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>
        <v>1</v>
      </c>
      <c r="D18" s="15"/>
      <c r="E18" s="18"/>
      <c r="F18" s="18"/>
      <c r="G18" s="16"/>
      <c r="H18" s="15">
        <v>1</v>
      </c>
      <c r="I18" s="18"/>
      <c r="J18" s="18">
        <v>1</v>
      </c>
      <c r="K18" s="6">
        <f t="shared" si="0"/>
        <v>-1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>
        <v>1</v>
      </c>
      <c r="D19" s="15"/>
      <c r="E19" s="18"/>
      <c r="F19" s="18"/>
      <c r="G19" s="16"/>
      <c r="H19" s="15">
        <v>4</v>
      </c>
      <c r="I19" s="18">
        <v>4</v>
      </c>
      <c r="J19" s="18"/>
      <c r="K19" s="6">
        <f t="shared" si="0"/>
        <v>1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>
        <v>1</v>
      </c>
      <c r="W19" s="18"/>
      <c r="X19" s="16"/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12</v>
      </c>
      <c r="E20" s="18">
        <v>5</v>
      </c>
      <c r="F20" s="18">
        <v>2</v>
      </c>
      <c r="G20" s="16">
        <v>9</v>
      </c>
      <c r="H20" s="15">
        <v>5</v>
      </c>
      <c r="I20" s="18">
        <v>5</v>
      </c>
      <c r="J20" s="18"/>
      <c r="K20" s="6">
        <f t="shared" si="0"/>
        <v>1</v>
      </c>
      <c r="L20" s="15">
        <v>5</v>
      </c>
      <c r="M20" s="18">
        <v>3</v>
      </c>
      <c r="N20" s="18">
        <v>1</v>
      </c>
      <c r="O20" s="18">
        <v>1</v>
      </c>
      <c r="P20" s="18"/>
      <c r="Q20" s="17">
        <f t="shared" si="1"/>
        <v>2.4</v>
      </c>
      <c r="R20" s="16">
        <v>3</v>
      </c>
      <c r="S20" s="15"/>
      <c r="T20" s="18"/>
      <c r="U20" s="16"/>
      <c r="V20" s="15"/>
      <c r="W20" s="18"/>
      <c r="X20" s="16"/>
    </row>
    <row r="21" spans="1:24" ht="15.6" customHeight="1" thickBot="1">
      <c r="A21" s="26">
        <v>11</v>
      </c>
      <c r="B21" s="28" t="s">
        <v>36</v>
      </c>
      <c r="C21" s="14">
        <v>1</v>
      </c>
      <c r="D21" s="15">
        <v>4</v>
      </c>
      <c r="E21" s="18">
        <v>2</v>
      </c>
      <c r="F21" s="18"/>
      <c r="G21" s="16">
        <v>3</v>
      </c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>
        <v>1</v>
      </c>
      <c r="S21" s="15">
        <v>16</v>
      </c>
      <c r="T21" s="18">
        <v>9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>
        <v>1</v>
      </c>
      <c r="D22" s="15">
        <v>1</v>
      </c>
      <c r="E22" s="18"/>
      <c r="F22" s="18">
        <v>1</v>
      </c>
      <c r="G22" s="16"/>
      <c r="H22" s="15">
        <v>1</v>
      </c>
      <c r="I22" s="18"/>
      <c r="J22" s="18">
        <v>1</v>
      </c>
      <c r="K22" s="6">
        <f t="shared" si="0"/>
        <v>-1</v>
      </c>
      <c r="L22" s="15">
        <v>2</v>
      </c>
      <c r="M22" s="18">
        <v>1</v>
      </c>
      <c r="N22" s="18">
        <v>1</v>
      </c>
      <c r="O22" s="18"/>
      <c r="P22" s="18"/>
      <c r="Q22" s="17">
        <f t="shared" si="1"/>
        <v>2.5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14</v>
      </c>
      <c r="E23" s="23">
        <v>3</v>
      </c>
      <c r="F23" s="23"/>
      <c r="G23" s="6">
        <v>11</v>
      </c>
      <c r="H23" s="5">
        <v>7</v>
      </c>
      <c r="I23" s="23">
        <v>5</v>
      </c>
      <c r="J23" s="23"/>
      <c r="K23" s="6">
        <f t="shared" si="0"/>
        <v>0.7142857142857143</v>
      </c>
      <c r="L23" s="5">
        <v>1</v>
      </c>
      <c r="M23" s="23">
        <v>1</v>
      </c>
      <c r="N23" s="23"/>
      <c r="O23" s="23"/>
      <c r="P23" s="23"/>
      <c r="Q23" s="17">
        <f t="shared" si="1"/>
        <v>3</v>
      </c>
      <c r="R23" s="6">
        <v>5</v>
      </c>
      <c r="S23" s="5"/>
      <c r="T23" s="23"/>
      <c r="U23" s="6"/>
      <c r="V23" s="5"/>
      <c r="W23" s="23"/>
      <c r="X23" s="6"/>
    </row>
    <row r="24" spans="1:24" ht="15.6" customHeight="1" thickBot="1">
      <c r="A24" s="69" t="s">
        <v>23</v>
      </c>
      <c r="B24" s="70"/>
      <c r="C24" s="71"/>
      <c r="D24" s="46">
        <f t="shared" ref="D24:J24" si="2">SUM(D11:D23)</f>
        <v>49</v>
      </c>
      <c r="E24" s="46">
        <f t="shared" si="2"/>
        <v>15</v>
      </c>
      <c r="F24" s="46">
        <f t="shared" si="2"/>
        <v>5</v>
      </c>
      <c r="G24" s="46">
        <f t="shared" si="2"/>
        <v>36</v>
      </c>
      <c r="H24" s="46">
        <f t="shared" si="2"/>
        <v>39</v>
      </c>
      <c r="I24" s="46">
        <f t="shared" si="2"/>
        <v>23</v>
      </c>
      <c r="J24" s="46">
        <f t="shared" si="2"/>
        <v>7</v>
      </c>
      <c r="K24" s="6">
        <f t="shared" si="0"/>
        <v>0.41025641025641024</v>
      </c>
      <c r="L24" s="43">
        <f>SUM(L11:L23)</f>
        <v>21</v>
      </c>
      <c r="M24" s="43">
        <f>SUM(M11:M23)</f>
        <v>9</v>
      </c>
      <c r="N24" s="43">
        <f>SUM(N11:N23)</f>
        <v>8</v>
      </c>
      <c r="O24" s="43">
        <f>SUM(O11:O23)</f>
        <v>2</v>
      </c>
      <c r="P24" s="43">
        <f>SUM(P11:P23)</f>
        <v>2</v>
      </c>
      <c r="Q24" s="17">
        <f t="shared" si="1"/>
        <v>2.1428571428571428</v>
      </c>
      <c r="R24" s="44">
        <f>SUM(R11:R23)</f>
        <v>20</v>
      </c>
      <c r="S24" s="44">
        <f t="shared" ref="S24:X24" si="3">SUM(S11:S23)</f>
        <v>39</v>
      </c>
      <c r="T24" s="44">
        <f t="shared" si="3"/>
        <v>22</v>
      </c>
      <c r="U24" s="44">
        <f t="shared" si="3"/>
        <v>0</v>
      </c>
      <c r="V24" s="44">
        <f t="shared" si="3"/>
        <v>1</v>
      </c>
      <c r="W24" s="44">
        <f t="shared" si="3"/>
        <v>0</v>
      </c>
      <c r="X24" s="44">
        <f t="shared" si="3"/>
        <v>0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25</v>
      </c>
      <c r="F27" s="83"/>
      <c r="G27" s="83"/>
      <c r="H27" s="83">
        <v>25</v>
      </c>
      <c r="I27" s="83"/>
      <c r="J27" s="83"/>
      <c r="K27" s="83"/>
      <c r="L27" s="83"/>
      <c r="M27" s="83"/>
    </row>
    <row r="28" spans="1:24" ht="20.45" customHeight="1" thickBot="1">
      <c r="B28" s="83" t="s">
        <v>89</v>
      </c>
      <c r="C28" s="83"/>
      <c r="D28" s="83"/>
      <c r="E28" s="83">
        <v>14</v>
      </c>
      <c r="F28" s="83"/>
      <c r="G28" s="83"/>
      <c r="H28" s="83">
        <v>6</v>
      </c>
      <c r="I28" s="83"/>
      <c r="J28" s="83"/>
      <c r="K28" s="83"/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S20" sqref="S20"/>
    </sheetView>
  </sheetViews>
  <sheetFormatPr defaultColWidth="8.85546875" defaultRowHeight="12.75"/>
  <cols>
    <col min="1" max="1" width="4.28515625" style="42" customWidth="1"/>
    <col min="2" max="2" width="21.5703125" style="42" customWidth="1"/>
    <col min="3" max="3" width="3.42578125" style="42" customWidth="1"/>
    <col min="4" max="4" width="5" style="42" customWidth="1"/>
    <col min="5" max="5" width="4.140625" style="42" customWidth="1"/>
    <col min="6" max="6" width="3.7109375" style="42" customWidth="1"/>
    <col min="7" max="7" width="5.140625" style="42" customWidth="1"/>
    <col min="8" max="8" width="4.140625" style="42" customWidth="1"/>
    <col min="9" max="9" width="4" style="42" customWidth="1"/>
    <col min="10" max="10" width="4.140625" style="42" customWidth="1"/>
    <col min="11" max="11" width="4.85546875" style="42" customWidth="1"/>
    <col min="12" max="12" width="4.7109375" style="42" customWidth="1"/>
    <col min="13" max="13" width="3.5703125" style="42" customWidth="1"/>
    <col min="14" max="14" width="3.7109375" style="42" customWidth="1"/>
    <col min="15" max="16" width="3.28515625" style="42" customWidth="1"/>
    <col min="17" max="17" width="4.5703125" style="42" customWidth="1"/>
    <col min="18" max="19" width="4.42578125" style="42" customWidth="1"/>
    <col min="20" max="20" width="5.140625" style="42" customWidth="1"/>
    <col min="21" max="21" width="4.7109375" style="42" customWidth="1"/>
    <col min="22" max="22" width="5.28515625" style="42" customWidth="1"/>
    <col min="23" max="23" width="5.7109375" style="42" customWidth="1"/>
    <col min="24" max="24" width="6.140625" style="42" customWidth="1"/>
    <col min="25" max="16384" width="8.85546875" style="42"/>
  </cols>
  <sheetData>
    <row r="1" spans="1:24" ht="13.9" customHeight="1">
      <c r="J1" s="2"/>
      <c r="N1" s="64" t="s">
        <v>91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92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90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/>
      <c r="D11" s="5"/>
      <c r="E11" s="17"/>
      <c r="F11" s="17"/>
      <c r="G11" s="45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7</v>
      </c>
      <c r="I12" s="18">
        <v>4</v>
      </c>
      <c r="J12" s="18">
        <v>1</v>
      </c>
      <c r="K12" s="6">
        <f t="shared" ref="K12:K24" si="0">(I12-J12)/H12</f>
        <v>0.42857142857142855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>
        <v>1</v>
      </c>
      <c r="S12" s="15"/>
      <c r="T12" s="18"/>
      <c r="U12" s="16"/>
      <c r="V12" s="15"/>
      <c r="W12" s="18"/>
      <c r="X12" s="16">
        <v>1</v>
      </c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7</v>
      </c>
      <c r="E13" s="18">
        <v>1</v>
      </c>
      <c r="F13" s="18"/>
      <c r="G13" s="16">
        <v>4</v>
      </c>
      <c r="H13" s="15">
        <v>16</v>
      </c>
      <c r="I13" s="18">
        <v>12</v>
      </c>
      <c r="J13" s="18"/>
      <c r="K13" s="6">
        <f t="shared" si="0"/>
        <v>0.75</v>
      </c>
      <c r="L13" s="15">
        <v>2</v>
      </c>
      <c r="M13" s="18">
        <v>1</v>
      </c>
      <c r="N13" s="18"/>
      <c r="O13" s="18"/>
      <c r="P13" s="18">
        <v>2</v>
      </c>
      <c r="Q13" s="17">
        <f t="shared" si="1"/>
        <v>1.5</v>
      </c>
      <c r="R13" s="16">
        <v>7</v>
      </c>
      <c r="S13" s="15"/>
      <c r="T13" s="18"/>
      <c r="U13" s="16"/>
      <c r="V13" s="15"/>
      <c r="W13" s="18"/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2</v>
      </c>
      <c r="E14" s="18"/>
      <c r="F14" s="18">
        <v>1</v>
      </c>
      <c r="G14" s="16"/>
      <c r="H14" s="15"/>
      <c r="I14" s="18"/>
      <c r="J14" s="18"/>
      <c r="K14" s="6" t="e">
        <f t="shared" si="0"/>
        <v>#DIV/0!</v>
      </c>
      <c r="L14" s="15">
        <v>11</v>
      </c>
      <c r="M14" s="18">
        <v>6</v>
      </c>
      <c r="N14" s="18">
        <v>1</v>
      </c>
      <c r="O14" s="18"/>
      <c r="P14" s="18">
        <v>4</v>
      </c>
      <c r="Q14" s="17">
        <f t="shared" si="1"/>
        <v>1.8181818181818181</v>
      </c>
      <c r="R14" s="16">
        <v>3</v>
      </c>
      <c r="S14" s="15"/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/>
      <c r="D15" s="15"/>
      <c r="E15" s="18"/>
      <c r="F15" s="18"/>
      <c r="G15" s="16"/>
      <c r="H15" s="15"/>
      <c r="I15" s="18"/>
      <c r="J15" s="18"/>
      <c r="K15" s="6" t="e">
        <f t="shared" si="0"/>
        <v>#DIV/0!</v>
      </c>
      <c r="L15" s="15"/>
      <c r="M15" s="18"/>
      <c r="N15" s="18"/>
      <c r="O15" s="18"/>
      <c r="P15" s="18"/>
      <c r="Q15" s="17" t="e">
        <f t="shared" si="1"/>
        <v>#DIV/0!</v>
      </c>
      <c r="R15" s="16"/>
      <c r="S15" s="15"/>
      <c r="T15" s="18"/>
      <c r="U15" s="16"/>
      <c r="V15" s="15"/>
      <c r="W15" s="18"/>
      <c r="X15" s="16"/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9</v>
      </c>
      <c r="E16" s="18">
        <v>2</v>
      </c>
      <c r="F16" s="18"/>
      <c r="G16" s="16">
        <v>6</v>
      </c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2</v>
      </c>
      <c r="S16" s="15">
        <v>30</v>
      </c>
      <c r="T16" s="18">
        <v>22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/>
      <c r="E17" s="18"/>
      <c r="F17" s="18"/>
      <c r="G17" s="16"/>
      <c r="H17" s="15">
        <v>2</v>
      </c>
      <c r="I17" s="18">
        <v>1</v>
      </c>
      <c r="J17" s="18"/>
      <c r="K17" s="6">
        <f t="shared" si="0"/>
        <v>0.5</v>
      </c>
      <c r="L17" s="15"/>
      <c r="M17" s="18"/>
      <c r="N17" s="18"/>
      <c r="O17" s="18"/>
      <c r="P17" s="18"/>
      <c r="Q17" s="17" t="e">
        <f t="shared" si="1"/>
        <v>#DIV/0!</v>
      </c>
      <c r="R17" s="16">
        <v>2</v>
      </c>
      <c r="S17" s="15"/>
      <c r="T17" s="18"/>
      <c r="U17" s="16"/>
      <c r="V17" s="15"/>
      <c r="W17" s="18">
        <v>1</v>
      </c>
      <c r="X17" s="16"/>
    </row>
    <row r="18" spans="1:24" ht="15.6" customHeight="1" thickBot="1">
      <c r="A18" s="26">
        <v>8</v>
      </c>
      <c r="B18" s="28" t="s">
        <v>33</v>
      </c>
      <c r="C18" s="14"/>
      <c r="D18" s="15"/>
      <c r="E18" s="18"/>
      <c r="F18" s="18"/>
      <c r="G18" s="16"/>
      <c r="H18" s="15"/>
      <c r="I18" s="18"/>
      <c r="J18" s="18"/>
      <c r="K18" s="6" t="e">
        <f t="shared" si="0"/>
        <v>#DIV/0!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>
        <v>1</v>
      </c>
      <c r="D19" s="15"/>
      <c r="E19" s="18"/>
      <c r="F19" s="18"/>
      <c r="G19" s="16"/>
      <c r="H19" s="15">
        <v>2</v>
      </c>
      <c r="I19" s="18"/>
      <c r="J19" s="18">
        <v>2</v>
      </c>
      <c r="K19" s="6">
        <f t="shared" si="0"/>
        <v>-1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>
        <v>1</v>
      </c>
      <c r="X19" s="16">
        <v>1</v>
      </c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16</v>
      </c>
      <c r="E20" s="18">
        <v>1</v>
      </c>
      <c r="F20" s="18"/>
      <c r="G20" s="16">
        <v>12</v>
      </c>
      <c r="H20" s="15">
        <v>8</v>
      </c>
      <c r="I20" s="18">
        <v>4</v>
      </c>
      <c r="J20" s="18">
        <v>3</v>
      </c>
      <c r="K20" s="6">
        <f t="shared" si="0"/>
        <v>0.125</v>
      </c>
      <c r="L20" s="15">
        <v>8</v>
      </c>
      <c r="M20" s="18">
        <v>3</v>
      </c>
      <c r="N20" s="18">
        <v>2</v>
      </c>
      <c r="O20" s="18">
        <v>1</v>
      </c>
      <c r="P20" s="18">
        <v>2</v>
      </c>
      <c r="Q20" s="17">
        <f t="shared" si="1"/>
        <v>1.75</v>
      </c>
      <c r="R20" s="16">
        <v>9</v>
      </c>
      <c r="S20" s="15"/>
      <c r="T20" s="18"/>
      <c r="U20" s="16"/>
      <c r="V20" s="15"/>
      <c r="W20" s="18"/>
      <c r="X20" s="16"/>
    </row>
    <row r="21" spans="1:24" ht="15.6" customHeight="1" thickBot="1">
      <c r="A21" s="26">
        <v>11</v>
      </c>
      <c r="B21" s="28" t="s">
        <v>36</v>
      </c>
      <c r="C21" s="14">
        <v>1</v>
      </c>
      <c r="D21" s="15">
        <v>4</v>
      </c>
      <c r="E21" s="18">
        <v>1</v>
      </c>
      <c r="F21" s="18"/>
      <c r="G21" s="16">
        <v>1</v>
      </c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>
        <v>1</v>
      </c>
      <c r="S21" s="15">
        <v>10</v>
      </c>
      <c r="T21" s="18">
        <v>4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/>
      <c r="D22" s="15"/>
      <c r="E22" s="18"/>
      <c r="F22" s="18"/>
      <c r="G22" s="16"/>
      <c r="H22" s="15"/>
      <c r="I22" s="18"/>
      <c r="J22" s="18"/>
      <c r="K22" s="6" t="e">
        <f t="shared" si="0"/>
        <v>#DIV/0!</v>
      </c>
      <c r="L22" s="15"/>
      <c r="M22" s="18"/>
      <c r="N22" s="18"/>
      <c r="O22" s="18"/>
      <c r="P22" s="18"/>
      <c r="Q22" s="17" t="e">
        <f t="shared" si="1"/>
        <v>#DIV/0!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11</v>
      </c>
      <c r="E23" s="23"/>
      <c r="F23" s="23"/>
      <c r="G23" s="6">
        <v>7</v>
      </c>
      <c r="H23" s="5">
        <v>5</v>
      </c>
      <c r="I23" s="23">
        <v>5</v>
      </c>
      <c r="J23" s="23"/>
      <c r="K23" s="6">
        <f t="shared" si="0"/>
        <v>1</v>
      </c>
      <c r="L23" s="5"/>
      <c r="M23" s="23"/>
      <c r="N23" s="23"/>
      <c r="O23" s="23"/>
      <c r="P23" s="23"/>
      <c r="Q23" s="17" t="e">
        <f t="shared" si="1"/>
        <v>#DIV/0!</v>
      </c>
      <c r="R23" s="6">
        <v>8</v>
      </c>
      <c r="S23" s="5"/>
      <c r="T23" s="23"/>
      <c r="U23" s="6"/>
      <c r="V23" s="5"/>
      <c r="W23" s="23"/>
      <c r="X23" s="6"/>
    </row>
    <row r="24" spans="1:24" ht="15.6" customHeight="1" thickBot="1">
      <c r="A24" s="69" t="s">
        <v>23</v>
      </c>
      <c r="B24" s="70"/>
      <c r="C24" s="71"/>
      <c r="D24" s="46">
        <f t="shared" ref="D24:J24" si="2">SUM(D11:D23)</f>
        <v>49</v>
      </c>
      <c r="E24" s="46">
        <f t="shared" si="2"/>
        <v>5</v>
      </c>
      <c r="F24" s="46">
        <f t="shared" si="2"/>
        <v>1</v>
      </c>
      <c r="G24" s="46">
        <f t="shared" si="2"/>
        <v>30</v>
      </c>
      <c r="H24" s="46">
        <f t="shared" si="2"/>
        <v>40</v>
      </c>
      <c r="I24" s="46">
        <f t="shared" si="2"/>
        <v>26</v>
      </c>
      <c r="J24" s="46">
        <f t="shared" si="2"/>
        <v>6</v>
      </c>
      <c r="K24" s="6">
        <f t="shared" si="0"/>
        <v>0.5</v>
      </c>
      <c r="L24" s="43">
        <f>SUM(L11:L23)</f>
        <v>21</v>
      </c>
      <c r="M24" s="43">
        <f>SUM(M11:M23)</f>
        <v>10</v>
      </c>
      <c r="N24" s="43">
        <f>SUM(N11:N23)</f>
        <v>3</v>
      </c>
      <c r="O24" s="43">
        <f>SUM(O11:O23)</f>
        <v>1</v>
      </c>
      <c r="P24" s="43">
        <f>SUM(P11:P23)</f>
        <v>8</v>
      </c>
      <c r="Q24" s="17">
        <f t="shared" si="1"/>
        <v>1.7619047619047619</v>
      </c>
      <c r="R24" s="44">
        <f>SUM(R11:R23)</f>
        <v>33</v>
      </c>
      <c r="S24" s="44">
        <f t="shared" ref="S24:X24" si="3">SUM(S11:S23)</f>
        <v>40</v>
      </c>
      <c r="T24" s="44">
        <f t="shared" si="3"/>
        <v>26</v>
      </c>
      <c r="U24" s="44">
        <f t="shared" si="3"/>
        <v>0</v>
      </c>
      <c r="V24" s="44">
        <f t="shared" si="3"/>
        <v>0</v>
      </c>
      <c r="W24" s="44">
        <f t="shared" si="3"/>
        <v>2</v>
      </c>
      <c r="X24" s="44">
        <f t="shared" si="3"/>
        <v>2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25</v>
      </c>
      <c r="F27" s="83"/>
      <c r="G27" s="83"/>
      <c r="H27" s="83">
        <v>25</v>
      </c>
      <c r="I27" s="83"/>
      <c r="J27" s="83"/>
      <c r="K27" s="83"/>
      <c r="L27" s="83"/>
      <c r="M27" s="83"/>
    </row>
    <row r="28" spans="1:24" ht="20.45" customHeight="1" thickBot="1">
      <c r="B28" s="83" t="s">
        <v>93</v>
      </c>
      <c r="C28" s="83"/>
      <c r="D28" s="83"/>
      <c r="E28" s="83">
        <v>14</v>
      </c>
      <c r="F28" s="83"/>
      <c r="G28" s="83"/>
      <c r="H28" s="83">
        <v>12</v>
      </c>
      <c r="I28" s="83"/>
      <c r="J28" s="83"/>
      <c r="K28" s="83"/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L16" sqref="L16"/>
    </sheetView>
  </sheetViews>
  <sheetFormatPr defaultColWidth="8.85546875" defaultRowHeight="12.75"/>
  <cols>
    <col min="1" max="1" width="4.28515625" style="38" customWidth="1"/>
    <col min="2" max="2" width="21.5703125" style="38" customWidth="1"/>
    <col min="3" max="3" width="3.42578125" style="38" customWidth="1"/>
    <col min="4" max="4" width="5" style="38" customWidth="1"/>
    <col min="5" max="5" width="4.140625" style="38" customWidth="1"/>
    <col min="6" max="6" width="3.7109375" style="38" customWidth="1"/>
    <col min="7" max="7" width="5.140625" style="38" customWidth="1"/>
    <col min="8" max="8" width="4.140625" style="38" customWidth="1"/>
    <col min="9" max="9" width="4" style="38" customWidth="1"/>
    <col min="10" max="10" width="4.140625" style="38" customWidth="1"/>
    <col min="11" max="11" width="4.85546875" style="38" customWidth="1"/>
    <col min="12" max="12" width="4.7109375" style="38" customWidth="1"/>
    <col min="13" max="13" width="3.5703125" style="38" customWidth="1"/>
    <col min="14" max="14" width="3.7109375" style="38" customWidth="1"/>
    <col min="15" max="16" width="3.28515625" style="38" customWidth="1"/>
    <col min="17" max="17" width="4.5703125" style="38" customWidth="1"/>
    <col min="18" max="19" width="4.42578125" style="38" customWidth="1"/>
    <col min="20" max="20" width="5.140625" style="38" customWidth="1"/>
    <col min="21" max="21" width="4.7109375" style="38" customWidth="1"/>
    <col min="22" max="22" width="5.28515625" style="38" customWidth="1"/>
    <col min="23" max="23" width="5.7109375" style="38" customWidth="1"/>
    <col min="24" max="24" width="6.140625" style="38" customWidth="1"/>
    <col min="25" max="16384" width="8.85546875" style="38"/>
  </cols>
  <sheetData>
    <row r="1" spans="1:24" ht="13.9" customHeight="1">
      <c r="J1" s="2"/>
      <c r="N1" s="64" t="s">
        <v>95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89" t="s">
        <v>96</v>
      </c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4" ht="13.15" customHeight="1"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4" ht="13.9" customHeight="1">
      <c r="B6" s="64" t="s">
        <v>94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  <c r="M7" s="91" t="s">
        <v>97</v>
      </c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/>
      <c r="D11" s="5"/>
      <c r="E11" s="17"/>
      <c r="F11" s="17"/>
      <c r="G11" s="41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5</v>
      </c>
      <c r="D12" s="15"/>
      <c r="E12" s="18"/>
      <c r="F12" s="18"/>
      <c r="G12" s="16"/>
      <c r="H12" s="15">
        <v>19</v>
      </c>
      <c r="I12" s="18">
        <v>7</v>
      </c>
      <c r="J12" s="18">
        <v>2</v>
      </c>
      <c r="K12" s="6">
        <f t="shared" ref="K12:K24" si="0">(I12-J12)/H12</f>
        <v>0.26315789473684209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>
        <v>5</v>
      </c>
      <c r="S12" s="15"/>
      <c r="T12" s="18"/>
      <c r="U12" s="16"/>
      <c r="V12" s="15">
        <v>1</v>
      </c>
      <c r="W12" s="18">
        <v>5</v>
      </c>
      <c r="X12" s="16">
        <v>3</v>
      </c>
    </row>
    <row r="13" spans="1:24" ht="15.6" customHeight="1" thickBot="1">
      <c r="A13" s="26">
        <v>3</v>
      </c>
      <c r="B13" s="28" t="s">
        <v>28</v>
      </c>
      <c r="C13" s="14">
        <v>5</v>
      </c>
      <c r="D13" s="15">
        <v>37</v>
      </c>
      <c r="E13" s="18">
        <v>5</v>
      </c>
      <c r="F13" s="18"/>
      <c r="G13" s="16">
        <v>24</v>
      </c>
      <c r="H13" s="15">
        <v>62</v>
      </c>
      <c r="I13" s="18">
        <v>24</v>
      </c>
      <c r="J13" s="18">
        <v>9</v>
      </c>
      <c r="K13" s="6">
        <f t="shared" si="0"/>
        <v>0.24193548387096775</v>
      </c>
      <c r="L13" s="15">
        <v>40</v>
      </c>
      <c r="M13" s="18">
        <v>16</v>
      </c>
      <c r="N13" s="18">
        <v>6</v>
      </c>
      <c r="O13" s="18">
        <v>5</v>
      </c>
      <c r="P13" s="18">
        <v>13</v>
      </c>
      <c r="Q13" s="17">
        <f t="shared" si="1"/>
        <v>1.625</v>
      </c>
      <c r="R13" s="16">
        <v>32</v>
      </c>
      <c r="S13" s="15"/>
      <c r="T13" s="18"/>
      <c r="U13" s="16"/>
      <c r="V13" s="15"/>
      <c r="W13" s="18"/>
      <c r="X13" s="16"/>
    </row>
    <row r="14" spans="1:24" ht="15.6" customHeight="1" thickBot="1">
      <c r="A14" s="26">
        <v>4</v>
      </c>
      <c r="B14" s="28" t="s">
        <v>29</v>
      </c>
      <c r="C14" s="14">
        <v>5</v>
      </c>
      <c r="D14" s="15">
        <v>28</v>
      </c>
      <c r="E14" s="18">
        <v>7</v>
      </c>
      <c r="F14" s="18">
        <v>2</v>
      </c>
      <c r="G14" s="16">
        <v>17</v>
      </c>
      <c r="H14" s="15">
        <v>2</v>
      </c>
      <c r="I14" s="18"/>
      <c r="J14" s="18"/>
      <c r="K14" s="6">
        <f t="shared" si="0"/>
        <v>0</v>
      </c>
      <c r="L14" s="15">
        <v>50</v>
      </c>
      <c r="M14" s="18">
        <v>28</v>
      </c>
      <c r="N14" s="18">
        <v>9</v>
      </c>
      <c r="O14" s="18">
        <v>5</v>
      </c>
      <c r="P14" s="18">
        <v>8</v>
      </c>
      <c r="Q14" s="17">
        <f t="shared" si="1"/>
        <v>2.14</v>
      </c>
      <c r="R14" s="16">
        <v>41</v>
      </c>
      <c r="S14" s="15">
        <v>10</v>
      </c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>
        <v>2</v>
      </c>
      <c r="D15" s="15"/>
      <c r="E15" s="18"/>
      <c r="F15" s="18"/>
      <c r="G15" s="16"/>
      <c r="H15" s="15">
        <v>7</v>
      </c>
      <c r="I15" s="18">
        <v>3</v>
      </c>
      <c r="J15" s="18">
        <v>1</v>
      </c>
      <c r="K15" s="6">
        <f t="shared" si="0"/>
        <v>0.2857142857142857</v>
      </c>
      <c r="L15" s="15"/>
      <c r="M15" s="18"/>
      <c r="N15" s="18"/>
      <c r="O15" s="18"/>
      <c r="P15" s="18"/>
      <c r="Q15" s="17" t="e">
        <f t="shared" si="1"/>
        <v>#DIV/0!</v>
      </c>
      <c r="R15" s="16"/>
      <c r="S15" s="15"/>
      <c r="T15" s="18"/>
      <c r="U15" s="16"/>
      <c r="V15" s="15"/>
      <c r="W15" s="18">
        <v>2</v>
      </c>
      <c r="X15" s="16"/>
    </row>
    <row r="16" spans="1:24" ht="15.6" customHeight="1" thickBot="1">
      <c r="A16" s="26">
        <v>6</v>
      </c>
      <c r="B16" s="28" t="s">
        <v>31</v>
      </c>
      <c r="C16" s="14">
        <v>5</v>
      </c>
      <c r="D16" s="15">
        <v>44</v>
      </c>
      <c r="E16" s="18">
        <v>8</v>
      </c>
      <c r="F16" s="18">
        <v>1</v>
      </c>
      <c r="G16" s="16">
        <v>31</v>
      </c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18</v>
      </c>
      <c r="S16" s="15">
        <v>110</v>
      </c>
      <c r="T16" s="18">
        <v>53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5</v>
      </c>
      <c r="D17" s="15"/>
      <c r="E17" s="18"/>
      <c r="F17" s="18"/>
      <c r="G17" s="16"/>
      <c r="H17" s="15">
        <v>9</v>
      </c>
      <c r="I17" s="18">
        <v>3</v>
      </c>
      <c r="J17" s="18">
        <v>1</v>
      </c>
      <c r="K17" s="6">
        <f t="shared" si="0"/>
        <v>0.22222222222222221</v>
      </c>
      <c r="L17" s="15">
        <v>3</v>
      </c>
      <c r="M17" s="18">
        <v>1</v>
      </c>
      <c r="N17" s="18"/>
      <c r="O17" s="18"/>
      <c r="P17" s="18">
        <v>2</v>
      </c>
      <c r="Q17" s="17">
        <f t="shared" si="1"/>
        <v>1</v>
      </c>
      <c r="R17" s="16">
        <v>2</v>
      </c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>
        <v>2</v>
      </c>
      <c r="D18" s="15"/>
      <c r="E18" s="18"/>
      <c r="F18" s="18"/>
      <c r="G18" s="16"/>
      <c r="H18" s="15">
        <v>1</v>
      </c>
      <c r="I18" s="18"/>
      <c r="J18" s="18">
        <v>2</v>
      </c>
      <c r="K18" s="6">
        <f t="shared" si="0"/>
        <v>-2</v>
      </c>
      <c r="L18" s="15"/>
      <c r="M18" s="18"/>
      <c r="N18" s="18"/>
      <c r="O18" s="18"/>
      <c r="P18" s="18"/>
      <c r="Q18" s="17" t="e">
        <f t="shared" si="1"/>
        <v>#DIV/0!</v>
      </c>
      <c r="R18" s="16">
        <v>1</v>
      </c>
      <c r="S18" s="15"/>
      <c r="T18" s="18"/>
      <c r="U18" s="16"/>
      <c r="V18" s="15"/>
      <c r="W18" s="18">
        <v>2</v>
      </c>
      <c r="X18" s="16"/>
    </row>
    <row r="19" spans="1:24" ht="15.6" customHeight="1" thickBot="1">
      <c r="A19" s="26">
        <v>9</v>
      </c>
      <c r="B19" s="28" t="s">
        <v>34</v>
      </c>
      <c r="C19" s="14">
        <v>5</v>
      </c>
      <c r="D19" s="15"/>
      <c r="E19" s="18"/>
      <c r="F19" s="18"/>
      <c r="G19" s="16"/>
      <c r="H19" s="15">
        <v>19</v>
      </c>
      <c r="I19" s="18">
        <v>14</v>
      </c>
      <c r="J19" s="18">
        <v>2</v>
      </c>
      <c r="K19" s="6">
        <f t="shared" si="0"/>
        <v>0.63157894736842102</v>
      </c>
      <c r="L19" s="15"/>
      <c r="M19" s="18"/>
      <c r="N19" s="18"/>
      <c r="O19" s="18"/>
      <c r="P19" s="18"/>
      <c r="Q19" s="17" t="e">
        <f t="shared" si="1"/>
        <v>#DIV/0!</v>
      </c>
      <c r="R19" s="16">
        <v>2</v>
      </c>
      <c r="S19" s="15"/>
      <c r="T19" s="18"/>
      <c r="U19" s="16"/>
      <c r="V19" s="15">
        <v>1</v>
      </c>
      <c r="W19" s="18">
        <v>2</v>
      </c>
      <c r="X19" s="16"/>
    </row>
    <row r="20" spans="1:24" ht="15.6" customHeight="1" thickBot="1">
      <c r="A20" s="26">
        <v>10</v>
      </c>
      <c r="B20" s="28" t="s">
        <v>35</v>
      </c>
      <c r="C20" s="14">
        <v>5</v>
      </c>
      <c r="D20" s="15">
        <v>29</v>
      </c>
      <c r="E20" s="18">
        <v>3</v>
      </c>
      <c r="F20" s="18">
        <v>3</v>
      </c>
      <c r="G20" s="16">
        <v>12</v>
      </c>
      <c r="H20" s="15">
        <v>53</v>
      </c>
      <c r="I20" s="18">
        <v>21</v>
      </c>
      <c r="J20" s="18">
        <v>6</v>
      </c>
      <c r="K20" s="6">
        <f t="shared" si="0"/>
        <v>0.28301886792452829</v>
      </c>
      <c r="L20" s="15">
        <v>50</v>
      </c>
      <c r="M20" s="18">
        <v>21</v>
      </c>
      <c r="N20" s="18">
        <v>8</v>
      </c>
      <c r="O20" s="18">
        <v>5</v>
      </c>
      <c r="P20" s="18">
        <v>16</v>
      </c>
      <c r="Q20" s="17">
        <f t="shared" si="1"/>
        <v>1.68</v>
      </c>
      <c r="R20" s="16">
        <v>22</v>
      </c>
      <c r="S20" s="15"/>
      <c r="T20" s="18"/>
      <c r="U20" s="16"/>
      <c r="V20" s="15"/>
      <c r="W20" s="18">
        <v>1</v>
      </c>
      <c r="X20" s="16"/>
    </row>
    <row r="21" spans="1:24" ht="15.6" customHeight="1" thickBot="1">
      <c r="A21" s="26">
        <v>11</v>
      </c>
      <c r="B21" s="28" t="s">
        <v>36</v>
      </c>
      <c r="C21" s="14">
        <v>5</v>
      </c>
      <c r="D21" s="15">
        <v>32</v>
      </c>
      <c r="E21" s="18">
        <v>3</v>
      </c>
      <c r="F21" s="18">
        <v>1</v>
      </c>
      <c r="G21" s="16">
        <v>16</v>
      </c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>
        <v>13</v>
      </c>
      <c r="S21" s="15">
        <v>92</v>
      </c>
      <c r="T21" s="18">
        <v>51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>
        <v>1</v>
      </c>
      <c r="D22" s="15"/>
      <c r="E22" s="18"/>
      <c r="F22" s="18"/>
      <c r="G22" s="16"/>
      <c r="H22" s="15"/>
      <c r="I22" s="18"/>
      <c r="J22" s="18"/>
      <c r="K22" s="6" t="e">
        <f t="shared" si="0"/>
        <v>#DIV/0!</v>
      </c>
      <c r="L22" s="15">
        <v>1</v>
      </c>
      <c r="M22" s="18">
        <v>1</v>
      </c>
      <c r="N22" s="18"/>
      <c r="O22" s="18"/>
      <c r="P22" s="18"/>
      <c r="Q22" s="17">
        <f t="shared" si="1"/>
        <v>3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5</v>
      </c>
      <c r="D23" s="5">
        <v>32</v>
      </c>
      <c r="E23" s="23">
        <v>4</v>
      </c>
      <c r="F23" s="23"/>
      <c r="G23" s="6">
        <v>17</v>
      </c>
      <c r="H23" s="5">
        <v>42</v>
      </c>
      <c r="I23" s="23">
        <v>32</v>
      </c>
      <c r="J23" s="23">
        <v>4</v>
      </c>
      <c r="K23" s="6">
        <f t="shared" si="0"/>
        <v>0.66666666666666663</v>
      </c>
      <c r="L23" s="5"/>
      <c r="M23" s="23"/>
      <c r="N23" s="23"/>
      <c r="O23" s="23"/>
      <c r="P23" s="23"/>
      <c r="Q23" s="17" t="e">
        <f t="shared" si="1"/>
        <v>#DIV/0!</v>
      </c>
      <c r="R23" s="6">
        <v>17</v>
      </c>
      <c r="S23" s="5"/>
      <c r="T23" s="23"/>
      <c r="U23" s="6"/>
      <c r="V23" s="5">
        <v>1</v>
      </c>
      <c r="W23" s="23">
        <v>7</v>
      </c>
      <c r="X23" s="6">
        <v>1</v>
      </c>
    </row>
    <row r="24" spans="1:24" ht="15.6" customHeight="1" thickBot="1">
      <c r="A24" s="69" t="s">
        <v>23</v>
      </c>
      <c r="B24" s="70"/>
      <c r="C24" s="71"/>
      <c r="D24" s="24">
        <f t="shared" ref="D24:J24" si="2">SUM(D11:D23)</f>
        <v>202</v>
      </c>
      <c r="E24" s="24">
        <f t="shared" si="2"/>
        <v>30</v>
      </c>
      <c r="F24" s="24">
        <f t="shared" si="2"/>
        <v>7</v>
      </c>
      <c r="G24" s="24">
        <f t="shared" si="2"/>
        <v>117</v>
      </c>
      <c r="H24" s="24">
        <f t="shared" si="2"/>
        <v>214</v>
      </c>
      <c r="I24" s="24">
        <f t="shared" si="2"/>
        <v>104</v>
      </c>
      <c r="J24" s="24">
        <f t="shared" si="2"/>
        <v>27</v>
      </c>
      <c r="K24" s="6">
        <f t="shared" si="0"/>
        <v>0.35981308411214952</v>
      </c>
      <c r="L24" s="39">
        <f>SUM(L11:L23)</f>
        <v>144</v>
      </c>
      <c r="M24" s="39">
        <f>SUM(M11:M23)</f>
        <v>67</v>
      </c>
      <c r="N24" s="39">
        <f>SUM(N11:N23)</f>
        <v>23</v>
      </c>
      <c r="O24" s="39">
        <f>SUM(O11:O23)</f>
        <v>15</v>
      </c>
      <c r="P24" s="39">
        <f>SUM(P11:P23)</f>
        <v>39</v>
      </c>
      <c r="Q24" s="17">
        <f t="shared" si="1"/>
        <v>1.8194444444444444</v>
      </c>
      <c r="R24" s="40">
        <f>SUM(R11:R23)</f>
        <v>153</v>
      </c>
      <c r="S24" s="40">
        <f t="shared" ref="S24:X24" si="3">SUM(S11:S23)</f>
        <v>212</v>
      </c>
      <c r="T24" s="40">
        <f t="shared" si="3"/>
        <v>104</v>
      </c>
      <c r="U24" s="40">
        <f t="shared" si="3"/>
        <v>0</v>
      </c>
      <c r="V24" s="40">
        <f t="shared" si="3"/>
        <v>3</v>
      </c>
      <c r="W24" s="40">
        <f t="shared" si="3"/>
        <v>19</v>
      </c>
      <c r="X24" s="40">
        <f t="shared" si="3"/>
        <v>4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  <c r="N26" s="87">
        <v>4</v>
      </c>
      <c r="O26" s="87"/>
      <c r="P26" s="87"/>
      <c r="Q26" s="87">
        <v>5</v>
      </c>
      <c r="R26" s="87"/>
      <c r="S26" s="87"/>
    </row>
    <row r="27" spans="1:24" ht="21" customHeight="1" thickBot="1">
      <c r="B27" s="83" t="s">
        <v>24</v>
      </c>
      <c r="C27" s="83"/>
      <c r="D27" s="83"/>
      <c r="E27" s="88" t="s">
        <v>99</v>
      </c>
      <c r="F27" s="83"/>
      <c r="G27" s="83"/>
      <c r="H27" s="88" t="s">
        <v>100</v>
      </c>
      <c r="I27" s="83"/>
      <c r="J27" s="83"/>
      <c r="K27" s="88" t="s">
        <v>100</v>
      </c>
      <c r="L27" s="83"/>
      <c r="M27" s="83"/>
      <c r="N27" s="88" t="s">
        <v>101</v>
      </c>
      <c r="O27" s="83"/>
      <c r="P27" s="83"/>
      <c r="Q27" s="88" t="s">
        <v>102</v>
      </c>
      <c r="R27" s="83"/>
      <c r="S27" s="83"/>
    </row>
    <row r="28" spans="1:24" ht="20.45" customHeight="1" thickBot="1">
      <c r="B28" s="92" t="s">
        <v>98</v>
      </c>
      <c r="C28" s="93"/>
      <c r="D28" s="94"/>
      <c r="E28" s="88" t="s">
        <v>103</v>
      </c>
      <c r="F28" s="83"/>
      <c r="G28" s="83"/>
      <c r="H28" s="88" t="s">
        <v>104</v>
      </c>
      <c r="I28" s="83"/>
      <c r="J28" s="83"/>
      <c r="K28" s="88" t="s">
        <v>105</v>
      </c>
      <c r="L28" s="83"/>
      <c r="M28" s="83"/>
      <c r="N28" s="88" t="s">
        <v>106</v>
      </c>
      <c r="O28" s="83"/>
      <c r="P28" s="83"/>
      <c r="Q28" s="88" t="s">
        <v>107</v>
      </c>
      <c r="R28" s="83"/>
      <c r="S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31">
    <mergeCell ref="N28:P28"/>
    <mergeCell ref="Q28:S28"/>
    <mergeCell ref="M7:W7"/>
    <mergeCell ref="N26:P26"/>
    <mergeCell ref="Q26:S26"/>
    <mergeCell ref="N27:P27"/>
    <mergeCell ref="Q27:S27"/>
    <mergeCell ref="K26:M26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sqref="A1:XFD1048576"/>
    </sheetView>
  </sheetViews>
  <sheetFormatPr defaultColWidth="8.85546875" defaultRowHeight="12.75"/>
  <cols>
    <col min="1" max="1" width="4.28515625" style="42" customWidth="1"/>
    <col min="2" max="2" width="21.5703125" style="42" customWidth="1"/>
    <col min="3" max="3" width="3.42578125" style="42" customWidth="1"/>
    <col min="4" max="4" width="5" style="42" customWidth="1"/>
    <col min="5" max="5" width="4.140625" style="42" customWidth="1"/>
    <col min="6" max="6" width="3.7109375" style="42" customWidth="1"/>
    <col min="7" max="7" width="5.140625" style="42" customWidth="1"/>
    <col min="8" max="8" width="4.140625" style="42" customWidth="1"/>
    <col min="9" max="9" width="4" style="42" customWidth="1"/>
    <col min="10" max="10" width="4.140625" style="42" customWidth="1"/>
    <col min="11" max="11" width="4.85546875" style="42" customWidth="1"/>
    <col min="12" max="12" width="4.7109375" style="42" customWidth="1"/>
    <col min="13" max="13" width="3.5703125" style="42" customWidth="1"/>
    <col min="14" max="14" width="3.7109375" style="42" customWidth="1"/>
    <col min="15" max="16" width="3.28515625" style="42" customWidth="1"/>
    <col min="17" max="17" width="4.5703125" style="42" customWidth="1"/>
    <col min="18" max="19" width="4.42578125" style="42" customWidth="1"/>
    <col min="20" max="20" width="5.140625" style="42" customWidth="1"/>
    <col min="21" max="21" width="4.7109375" style="42" customWidth="1"/>
    <col min="22" max="22" width="5.28515625" style="42" customWidth="1"/>
    <col min="23" max="23" width="5.7109375" style="42" customWidth="1"/>
    <col min="24" max="24" width="6.140625" style="42" customWidth="1"/>
    <col min="25" max="16384" width="8.85546875" style="42"/>
  </cols>
  <sheetData>
    <row r="1" spans="1:24" ht="13.9" customHeight="1">
      <c r="J1" s="2"/>
      <c r="N1" s="64" t="s">
        <v>109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110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111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/>
      <c r="D11" s="5"/>
      <c r="E11" s="17"/>
      <c r="F11" s="17"/>
      <c r="G11" s="45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12</v>
      </c>
      <c r="I12" s="18">
        <v>4</v>
      </c>
      <c r="J12" s="18">
        <v>2</v>
      </c>
      <c r="K12" s="6">
        <f t="shared" ref="K12:K24" si="0">(I12-J12)/H12</f>
        <v>0.16666666666666666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>
        <v>2</v>
      </c>
      <c r="S12" s="15"/>
      <c r="T12" s="18"/>
      <c r="U12" s="16"/>
      <c r="V12" s="15">
        <v>2</v>
      </c>
      <c r="W12" s="18">
        <v>2</v>
      </c>
      <c r="X12" s="16">
        <v>1</v>
      </c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8</v>
      </c>
      <c r="E13" s="18">
        <v>1</v>
      </c>
      <c r="F13" s="18">
        <v>2</v>
      </c>
      <c r="G13" s="16">
        <v>2</v>
      </c>
      <c r="H13" s="15">
        <v>24</v>
      </c>
      <c r="I13" s="18">
        <v>6</v>
      </c>
      <c r="J13" s="18">
        <v>5</v>
      </c>
      <c r="K13" s="6">
        <f t="shared" si="0"/>
        <v>4.1666666666666664E-2</v>
      </c>
      <c r="L13" s="15">
        <v>11</v>
      </c>
      <c r="M13" s="18">
        <v>5</v>
      </c>
      <c r="N13" s="18">
        <v>2</v>
      </c>
      <c r="O13" s="18">
        <v>2</v>
      </c>
      <c r="P13" s="18">
        <v>2</v>
      </c>
      <c r="Q13" s="17">
        <f t="shared" si="1"/>
        <v>1.9090909090909092</v>
      </c>
      <c r="R13" s="16">
        <v>12</v>
      </c>
      <c r="S13" s="15"/>
      <c r="T13" s="18"/>
      <c r="U13" s="16"/>
      <c r="V13" s="15"/>
      <c r="W13" s="18">
        <v>1</v>
      </c>
      <c r="X13" s="16">
        <v>1</v>
      </c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12</v>
      </c>
      <c r="E14" s="18">
        <v>1</v>
      </c>
      <c r="F14" s="18"/>
      <c r="G14" s="16">
        <v>5</v>
      </c>
      <c r="H14" s="15"/>
      <c r="I14" s="18"/>
      <c r="J14" s="18"/>
      <c r="K14" s="6" t="e">
        <f t="shared" si="0"/>
        <v>#DIV/0!</v>
      </c>
      <c r="L14" s="15">
        <v>22</v>
      </c>
      <c r="M14" s="18">
        <v>11</v>
      </c>
      <c r="N14" s="18">
        <v>3</v>
      </c>
      <c r="O14" s="18">
        <v>2</v>
      </c>
      <c r="P14" s="18">
        <v>6</v>
      </c>
      <c r="Q14" s="17">
        <f t="shared" si="1"/>
        <v>1.8636363636363635</v>
      </c>
      <c r="R14" s="16">
        <v>18</v>
      </c>
      <c r="S14" s="15"/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/>
      <c r="D15" s="15"/>
      <c r="E15" s="18"/>
      <c r="F15" s="18"/>
      <c r="G15" s="16"/>
      <c r="H15" s="15"/>
      <c r="I15" s="18"/>
      <c r="J15" s="18"/>
      <c r="K15" s="6" t="e">
        <f t="shared" si="0"/>
        <v>#DIV/0!</v>
      </c>
      <c r="L15" s="15"/>
      <c r="M15" s="18"/>
      <c r="N15" s="18"/>
      <c r="O15" s="18"/>
      <c r="P15" s="18"/>
      <c r="Q15" s="17" t="e">
        <f t="shared" si="1"/>
        <v>#DIV/0!</v>
      </c>
      <c r="R15" s="16"/>
      <c r="S15" s="15"/>
      <c r="T15" s="18"/>
      <c r="U15" s="16"/>
      <c r="V15" s="15"/>
      <c r="W15" s="18"/>
      <c r="X15" s="16"/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12</v>
      </c>
      <c r="E16" s="18">
        <v>1</v>
      </c>
      <c r="F16" s="18">
        <v>1</v>
      </c>
      <c r="G16" s="16">
        <v>4</v>
      </c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10</v>
      </c>
      <c r="S16" s="15">
        <v>48</v>
      </c>
      <c r="T16" s="18">
        <v>13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/>
      <c r="E17" s="18"/>
      <c r="F17" s="18"/>
      <c r="G17" s="16"/>
      <c r="H17" s="15">
        <v>3</v>
      </c>
      <c r="I17" s="18">
        <v>1</v>
      </c>
      <c r="J17" s="18"/>
      <c r="K17" s="6">
        <f t="shared" si="0"/>
        <v>0.33333333333333331</v>
      </c>
      <c r="L17" s="15"/>
      <c r="M17" s="18"/>
      <c r="N17" s="18"/>
      <c r="O17" s="18"/>
      <c r="P17" s="18"/>
      <c r="Q17" s="17" t="e">
        <f t="shared" si="1"/>
        <v>#DIV/0!</v>
      </c>
      <c r="R17" s="16">
        <v>3</v>
      </c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/>
      <c r="D18" s="15"/>
      <c r="E18" s="18"/>
      <c r="F18" s="18"/>
      <c r="G18" s="16"/>
      <c r="H18" s="15"/>
      <c r="I18" s="18"/>
      <c r="J18" s="18"/>
      <c r="K18" s="6" t="e">
        <f t="shared" si="0"/>
        <v>#DIV/0!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>
        <v>1</v>
      </c>
      <c r="D19" s="15"/>
      <c r="E19" s="18"/>
      <c r="F19" s="18"/>
      <c r="G19" s="16"/>
      <c r="H19" s="15">
        <v>4</v>
      </c>
      <c r="I19" s="18">
        <v>1</v>
      </c>
      <c r="J19" s="18">
        <v>3</v>
      </c>
      <c r="K19" s="6">
        <f t="shared" si="0"/>
        <v>-0.5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>
        <v>1</v>
      </c>
      <c r="X19" s="16"/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16</v>
      </c>
      <c r="E20" s="18">
        <v>2</v>
      </c>
      <c r="F20" s="18">
        <v>1</v>
      </c>
      <c r="G20" s="16">
        <v>9</v>
      </c>
      <c r="H20" s="15">
        <v>27</v>
      </c>
      <c r="I20" s="18">
        <v>9</v>
      </c>
      <c r="J20" s="18">
        <v>6</v>
      </c>
      <c r="K20" s="6">
        <f t="shared" si="0"/>
        <v>0.1111111111111111</v>
      </c>
      <c r="L20" s="15">
        <v>18</v>
      </c>
      <c r="M20" s="18">
        <v>11</v>
      </c>
      <c r="N20" s="18">
        <v>2</v>
      </c>
      <c r="O20" s="18"/>
      <c r="P20" s="18">
        <v>6</v>
      </c>
      <c r="Q20" s="17">
        <f t="shared" si="1"/>
        <v>2.0555555555555554</v>
      </c>
      <c r="R20" s="16">
        <v>11</v>
      </c>
      <c r="S20" s="15"/>
      <c r="T20" s="18"/>
      <c r="U20" s="16"/>
      <c r="V20" s="15"/>
      <c r="W20" s="18"/>
      <c r="X20" s="16"/>
    </row>
    <row r="21" spans="1:24" ht="15.6" customHeight="1" thickBot="1">
      <c r="A21" s="26">
        <v>11</v>
      </c>
      <c r="B21" s="28" t="s">
        <v>36</v>
      </c>
      <c r="C21" s="14">
        <v>1</v>
      </c>
      <c r="D21" s="15">
        <v>7</v>
      </c>
      <c r="E21" s="18">
        <v>1</v>
      </c>
      <c r="F21" s="18">
        <v>1</v>
      </c>
      <c r="G21" s="16">
        <v>1</v>
      </c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/>
      <c r="S21" s="15">
        <v>41</v>
      </c>
      <c r="T21" s="18">
        <v>12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/>
      <c r="D22" s="15"/>
      <c r="E22" s="18"/>
      <c r="F22" s="18"/>
      <c r="G22" s="16"/>
      <c r="H22" s="15"/>
      <c r="I22" s="18"/>
      <c r="J22" s="18"/>
      <c r="K22" s="6" t="e">
        <f t="shared" si="0"/>
        <v>#DIV/0!</v>
      </c>
      <c r="L22" s="15"/>
      <c r="M22" s="18"/>
      <c r="N22" s="18"/>
      <c r="O22" s="18"/>
      <c r="P22" s="18"/>
      <c r="Q22" s="17" t="e">
        <f t="shared" si="1"/>
        <v>#DIV/0!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10</v>
      </c>
      <c r="E23" s="23">
        <v>1</v>
      </c>
      <c r="F23" s="23">
        <v>3</v>
      </c>
      <c r="G23" s="6">
        <v>3</v>
      </c>
      <c r="H23" s="5">
        <v>19</v>
      </c>
      <c r="I23" s="23">
        <v>4</v>
      </c>
      <c r="J23" s="23">
        <v>1</v>
      </c>
      <c r="K23" s="6">
        <f t="shared" si="0"/>
        <v>0.15789473684210525</v>
      </c>
      <c r="L23" s="5"/>
      <c r="M23" s="23"/>
      <c r="N23" s="23"/>
      <c r="O23" s="23"/>
      <c r="P23" s="23"/>
      <c r="Q23" s="17" t="e">
        <f t="shared" si="1"/>
        <v>#DIV/0!</v>
      </c>
      <c r="R23" s="6">
        <v>6</v>
      </c>
      <c r="S23" s="5"/>
      <c r="T23" s="23"/>
      <c r="U23" s="6"/>
      <c r="V23" s="5">
        <v>2</v>
      </c>
      <c r="W23" s="23">
        <v>2</v>
      </c>
      <c r="X23" s="6">
        <v>1</v>
      </c>
    </row>
    <row r="24" spans="1:24" ht="15.6" customHeight="1" thickBot="1">
      <c r="A24" s="69" t="s">
        <v>23</v>
      </c>
      <c r="B24" s="70"/>
      <c r="C24" s="71"/>
      <c r="D24" s="46">
        <f t="shared" ref="D24:J24" si="2">SUM(D11:D23)</f>
        <v>65</v>
      </c>
      <c r="E24" s="46">
        <f t="shared" si="2"/>
        <v>7</v>
      </c>
      <c r="F24" s="46">
        <f t="shared" si="2"/>
        <v>8</v>
      </c>
      <c r="G24" s="46">
        <f t="shared" si="2"/>
        <v>24</v>
      </c>
      <c r="H24" s="46">
        <f t="shared" si="2"/>
        <v>89</v>
      </c>
      <c r="I24" s="46">
        <f t="shared" si="2"/>
        <v>25</v>
      </c>
      <c r="J24" s="46">
        <f t="shared" si="2"/>
        <v>17</v>
      </c>
      <c r="K24" s="6">
        <f t="shared" si="0"/>
        <v>8.98876404494382E-2</v>
      </c>
      <c r="L24" s="43">
        <f>SUM(L11:L23)</f>
        <v>51</v>
      </c>
      <c r="M24" s="43">
        <f>SUM(M11:M23)</f>
        <v>27</v>
      </c>
      <c r="N24" s="43">
        <f>SUM(N11:N23)</f>
        <v>7</v>
      </c>
      <c r="O24" s="43">
        <f>SUM(O11:O23)</f>
        <v>4</v>
      </c>
      <c r="P24" s="43">
        <f>SUM(P11:P23)</f>
        <v>14</v>
      </c>
      <c r="Q24" s="17">
        <f t="shared" si="1"/>
        <v>1.9411764705882353</v>
      </c>
      <c r="R24" s="44">
        <f>SUM(R11:R23)</f>
        <v>62</v>
      </c>
      <c r="S24" s="44">
        <f t="shared" ref="S24:X24" si="3">SUM(S11:S23)</f>
        <v>89</v>
      </c>
      <c r="T24" s="44">
        <f t="shared" si="3"/>
        <v>25</v>
      </c>
      <c r="U24" s="44">
        <f t="shared" si="3"/>
        <v>0</v>
      </c>
      <c r="V24" s="44">
        <f t="shared" si="3"/>
        <v>4</v>
      </c>
      <c r="W24" s="44">
        <f t="shared" si="3"/>
        <v>6</v>
      </c>
      <c r="X24" s="44">
        <f t="shared" si="3"/>
        <v>3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25</v>
      </c>
      <c r="F27" s="83"/>
      <c r="G27" s="83"/>
      <c r="H27" s="83">
        <v>19</v>
      </c>
      <c r="I27" s="83"/>
      <c r="J27" s="83"/>
      <c r="K27" s="83">
        <v>22</v>
      </c>
      <c r="L27" s="83"/>
      <c r="M27" s="83"/>
    </row>
    <row r="28" spans="1:24" ht="20.45" customHeight="1" thickBot="1">
      <c r="B28" s="83" t="s">
        <v>108</v>
      </c>
      <c r="C28" s="83"/>
      <c r="D28" s="83"/>
      <c r="E28" s="83">
        <v>23</v>
      </c>
      <c r="F28" s="83"/>
      <c r="G28" s="83"/>
      <c r="H28" s="83">
        <v>25</v>
      </c>
      <c r="I28" s="83"/>
      <c r="J28" s="83"/>
      <c r="K28" s="83">
        <v>25</v>
      </c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1"/>
  <sheetViews>
    <sheetView topLeftCell="A2" workbookViewId="0">
      <selection activeCell="L12" sqref="L12"/>
    </sheetView>
  </sheetViews>
  <sheetFormatPr defaultColWidth="8.85546875" defaultRowHeight="12.75"/>
  <cols>
    <col min="1" max="1" width="4.28515625" style="42" customWidth="1"/>
    <col min="2" max="2" width="21.5703125" style="42" customWidth="1"/>
    <col min="3" max="3" width="3.42578125" style="42" customWidth="1"/>
    <col min="4" max="4" width="5" style="42" customWidth="1"/>
    <col min="5" max="5" width="4.140625" style="42" customWidth="1"/>
    <col min="6" max="6" width="3.7109375" style="42" customWidth="1"/>
    <col min="7" max="7" width="5.140625" style="42" customWidth="1"/>
    <col min="8" max="8" width="4.140625" style="42" customWidth="1"/>
    <col min="9" max="9" width="4" style="42" customWidth="1"/>
    <col min="10" max="10" width="4.140625" style="42" customWidth="1"/>
    <col min="11" max="11" width="4.85546875" style="42" customWidth="1"/>
    <col min="12" max="12" width="4.7109375" style="42" customWidth="1"/>
    <col min="13" max="13" width="3.5703125" style="42" customWidth="1"/>
    <col min="14" max="14" width="3.7109375" style="42" customWidth="1"/>
    <col min="15" max="16" width="3.28515625" style="42" customWidth="1"/>
    <col min="17" max="17" width="4.5703125" style="42" customWidth="1"/>
    <col min="18" max="19" width="4.42578125" style="42" customWidth="1"/>
    <col min="20" max="20" width="5.140625" style="42" customWidth="1"/>
    <col min="21" max="21" width="4.7109375" style="42" customWidth="1"/>
    <col min="22" max="22" width="5.28515625" style="42" customWidth="1"/>
    <col min="23" max="23" width="5.7109375" style="42" customWidth="1"/>
    <col min="24" max="24" width="6.140625" style="42" customWidth="1"/>
    <col min="25" max="16384" width="8.85546875" style="42"/>
  </cols>
  <sheetData>
    <row r="1" spans="1:24" ht="13.9" customHeight="1">
      <c r="J1" s="2"/>
      <c r="N1" s="64" t="s">
        <v>114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115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113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>
        <v>1</v>
      </c>
      <c r="D11" s="5"/>
      <c r="E11" s="17"/>
      <c r="F11" s="17"/>
      <c r="G11" s="45"/>
      <c r="H11" s="5"/>
      <c r="I11" s="17"/>
      <c r="J11" s="17"/>
      <c r="K11" s="6" t="e">
        <f>(I11-J11)/H11</f>
        <v>#DIV/0!</v>
      </c>
      <c r="L11" s="5">
        <v>5</v>
      </c>
      <c r="M11" s="17">
        <v>2</v>
      </c>
      <c r="N11" s="17">
        <v>2</v>
      </c>
      <c r="O11" s="17"/>
      <c r="P11" s="17">
        <v>1</v>
      </c>
      <c r="Q11" s="17">
        <f>((M11*3)+(N11*2)+(O11*1)+(P11*0))/L11</f>
        <v>2</v>
      </c>
      <c r="R11" s="6">
        <v>2</v>
      </c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9</v>
      </c>
      <c r="I12" s="18">
        <v>6</v>
      </c>
      <c r="J12" s="18">
        <v>1</v>
      </c>
      <c r="K12" s="6">
        <f t="shared" ref="K12:K24" si="0">(I12-J12)/H12</f>
        <v>0.55555555555555558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>
        <v>2</v>
      </c>
      <c r="S12" s="15"/>
      <c r="T12" s="18"/>
      <c r="U12" s="16"/>
      <c r="V12" s="15"/>
      <c r="W12" s="18"/>
      <c r="X12" s="16"/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10</v>
      </c>
      <c r="E13" s="18">
        <v>2</v>
      </c>
      <c r="F13" s="18">
        <v>1</v>
      </c>
      <c r="G13" s="16">
        <v>7</v>
      </c>
      <c r="H13" s="15">
        <v>10</v>
      </c>
      <c r="I13" s="18">
        <v>3</v>
      </c>
      <c r="J13" s="18"/>
      <c r="K13" s="6">
        <f t="shared" si="0"/>
        <v>0.3</v>
      </c>
      <c r="L13" s="15">
        <v>2</v>
      </c>
      <c r="M13" s="18">
        <v>1</v>
      </c>
      <c r="N13" s="18">
        <v>1</v>
      </c>
      <c r="O13" s="18"/>
      <c r="P13" s="18"/>
      <c r="Q13" s="17">
        <f t="shared" si="1"/>
        <v>2.5</v>
      </c>
      <c r="R13" s="16">
        <v>3</v>
      </c>
      <c r="S13" s="15"/>
      <c r="T13" s="18"/>
      <c r="U13" s="16"/>
      <c r="V13" s="15"/>
      <c r="W13" s="18"/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7</v>
      </c>
      <c r="E14" s="18">
        <v>1</v>
      </c>
      <c r="F14" s="18">
        <v>1</v>
      </c>
      <c r="G14" s="16">
        <v>3</v>
      </c>
      <c r="H14" s="15"/>
      <c r="I14" s="18"/>
      <c r="J14" s="18"/>
      <c r="K14" s="6" t="e">
        <f t="shared" si="0"/>
        <v>#DIV/0!</v>
      </c>
      <c r="L14" s="15">
        <v>11</v>
      </c>
      <c r="M14" s="18">
        <v>5</v>
      </c>
      <c r="N14" s="18">
        <v>4</v>
      </c>
      <c r="O14" s="18">
        <v>1</v>
      </c>
      <c r="P14" s="18">
        <v>1</v>
      </c>
      <c r="Q14" s="17">
        <f t="shared" si="1"/>
        <v>2.1818181818181817</v>
      </c>
      <c r="R14" s="16">
        <v>17</v>
      </c>
      <c r="S14" s="15"/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>
        <v>1</v>
      </c>
      <c r="D15" s="15"/>
      <c r="E15" s="18"/>
      <c r="F15" s="18"/>
      <c r="G15" s="16"/>
      <c r="H15" s="15">
        <v>2</v>
      </c>
      <c r="I15" s="18"/>
      <c r="J15" s="18">
        <v>1</v>
      </c>
      <c r="K15" s="6">
        <f t="shared" si="0"/>
        <v>-0.5</v>
      </c>
      <c r="L15" s="15"/>
      <c r="M15" s="18"/>
      <c r="N15" s="18"/>
      <c r="O15" s="18"/>
      <c r="P15" s="18"/>
      <c r="Q15" s="17" t="e">
        <f t="shared" si="1"/>
        <v>#DIV/0!</v>
      </c>
      <c r="R15" s="16">
        <v>1</v>
      </c>
      <c r="S15" s="15"/>
      <c r="T15" s="18"/>
      <c r="U15" s="16"/>
      <c r="V15" s="15"/>
      <c r="W15" s="18"/>
      <c r="X15" s="16"/>
    </row>
    <row r="16" spans="1:24" ht="15.6" customHeight="1" thickBot="1">
      <c r="A16" s="26">
        <v>6</v>
      </c>
      <c r="B16" s="28" t="s">
        <v>31</v>
      </c>
      <c r="C16" s="14">
        <v>1</v>
      </c>
      <c r="D16" s="15"/>
      <c r="E16" s="18"/>
      <c r="F16" s="18"/>
      <c r="G16" s="16"/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/>
      <c r="S16" s="15"/>
      <c r="T16" s="18"/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>
        <v>10</v>
      </c>
      <c r="E17" s="18"/>
      <c r="F17" s="18"/>
      <c r="G17" s="16">
        <v>7</v>
      </c>
      <c r="H17" s="15"/>
      <c r="I17" s="18"/>
      <c r="J17" s="18"/>
      <c r="K17" s="6" t="e">
        <f t="shared" si="0"/>
        <v>#DIV/0!</v>
      </c>
      <c r="L17" s="15"/>
      <c r="M17" s="18"/>
      <c r="N17" s="18"/>
      <c r="O17" s="18"/>
      <c r="P17" s="18"/>
      <c r="Q17" s="17" t="e">
        <f t="shared" si="1"/>
        <v>#DIV/0!</v>
      </c>
      <c r="R17" s="16">
        <v>5</v>
      </c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/>
      <c r="D18" s="15"/>
      <c r="E18" s="18"/>
      <c r="F18" s="18"/>
      <c r="G18" s="16"/>
      <c r="H18" s="15"/>
      <c r="I18" s="18"/>
      <c r="J18" s="18"/>
      <c r="K18" s="6" t="e">
        <f t="shared" si="0"/>
        <v>#DIV/0!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>
        <v>1</v>
      </c>
      <c r="D19" s="15"/>
      <c r="E19" s="18"/>
      <c r="F19" s="18"/>
      <c r="G19" s="16"/>
      <c r="H19" s="15">
        <v>4</v>
      </c>
      <c r="I19" s="18">
        <v>2</v>
      </c>
      <c r="J19" s="18"/>
      <c r="K19" s="6">
        <f t="shared" si="0"/>
        <v>0.5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/>
      <c r="X19" s="16"/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10</v>
      </c>
      <c r="E20" s="18">
        <v>2</v>
      </c>
      <c r="F20" s="18"/>
      <c r="G20" s="16">
        <v>6</v>
      </c>
      <c r="H20" s="15">
        <v>17</v>
      </c>
      <c r="I20" s="18">
        <v>6</v>
      </c>
      <c r="J20" s="18">
        <v>3</v>
      </c>
      <c r="K20" s="6">
        <f t="shared" si="0"/>
        <v>0.17647058823529413</v>
      </c>
      <c r="L20" s="15">
        <v>9</v>
      </c>
      <c r="M20" s="18">
        <v>4</v>
      </c>
      <c r="N20" s="18">
        <v>1</v>
      </c>
      <c r="O20" s="18">
        <v>2</v>
      </c>
      <c r="P20" s="18">
        <v>2</v>
      </c>
      <c r="Q20" s="17">
        <f t="shared" si="1"/>
        <v>1.7777777777777777</v>
      </c>
      <c r="R20" s="16">
        <v>5</v>
      </c>
      <c r="S20" s="15"/>
      <c r="T20" s="18"/>
      <c r="U20" s="16"/>
      <c r="V20" s="15"/>
      <c r="W20" s="18"/>
      <c r="X20" s="16"/>
    </row>
    <row r="21" spans="1:24" ht="15.6" customHeight="1" thickBot="1">
      <c r="A21" s="26">
        <v>11</v>
      </c>
      <c r="B21" s="28" t="s">
        <v>36</v>
      </c>
      <c r="C21" s="14">
        <v>1</v>
      </c>
      <c r="D21" s="15">
        <v>7</v>
      </c>
      <c r="E21" s="18">
        <v>1</v>
      </c>
      <c r="F21" s="18"/>
      <c r="G21" s="16">
        <v>4</v>
      </c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>
        <v>1</v>
      </c>
      <c r="S21" s="15">
        <v>55</v>
      </c>
      <c r="T21" s="18">
        <v>23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>
        <v>1</v>
      </c>
      <c r="D22" s="15"/>
      <c r="E22" s="18"/>
      <c r="F22" s="18"/>
      <c r="G22" s="16"/>
      <c r="H22" s="15">
        <v>2</v>
      </c>
      <c r="I22" s="18"/>
      <c r="J22" s="18"/>
      <c r="K22" s="6">
        <f t="shared" si="0"/>
        <v>0</v>
      </c>
      <c r="L22" s="15">
        <v>1</v>
      </c>
      <c r="M22" s="18"/>
      <c r="N22" s="18">
        <v>1</v>
      </c>
      <c r="O22" s="18"/>
      <c r="P22" s="18"/>
      <c r="Q22" s="17">
        <f t="shared" si="1"/>
        <v>2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5</v>
      </c>
      <c r="E23" s="23">
        <v>2</v>
      </c>
      <c r="F23" s="23"/>
      <c r="G23" s="6">
        <v>3</v>
      </c>
      <c r="H23" s="5">
        <v>11</v>
      </c>
      <c r="I23" s="23">
        <v>7</v>
      </c>
      <c r="J23" s="23">
        <v>1</v>
      </c>
      <c r="K23" s="6">
        <f t="shared" si="0"/>
        <v>0.54545454545454541</v>
      </c>
      <c r="L23" s="5"/>
      <c r="M23" s="23"/>
      <c r="N23" s="23"/>
      <c r="O23" s="23"/>
      <c r="P23" s="23"/>
      <c r="Q23" s="17" t="e">
        <f t="shared" si="1"/>
        <v>#DIV/0!</v>
      </c>
      <c r="R23" s="6">
        <v>2</v>
      </c>
      <c r="S23" s="5"/>
      <c r="T23" s="23"/>
      <c r="U23" s="6"/>
      <c r="V23" s="5"/>
      <c r="W23" s="23"/>
      <c r="X23" s="6"/>
    </row>
    <row r="24" spans="1:24" ht="15.6" customHeight="1" thickBot="1">
      <c r="A24" s="69" t="s">
        <v>23</v>
      </c>
      <c r="B24" s="70"/>
      <c r="C24" s="71"/>
      <c r="D24" s="46">
        <f t="shared" ref="D24:J24" si="2">SUM(D11:D23)</f>
        <v>49</v>
      </c>
      <c r="E24" s="46">
        <f t="shared" si="2"/>
        <v>8</v>
      </c>
      <c r="F24" s="46">
        <f t="shared" si="2"/>
        <v>2</v>
      </c>
      <c r="G24" s="46">
        <f t="shared" si="2"/>
        <v>30</v>
      </c>
      <c r="H24" s="46">
        <f t="shared" si="2"/>
        <v>55</v>
      </c>
      <c r="I24" s="46">
        <f t="shared" si="2"/>
        <v>24</v>
      </c>
      <c r="J24" s="46">
        <f t="shared" si="2"/>
        <v>6</v>
      </c>
      <c r="K24" s="6">
        <f t="shared" si="0"/>
        <v>0.32727272727272727</v>
      </c>
      <c r="L24" s="43">
        <f>SUM(L11:L23)</f>
        <v>28</v>
      </c>
      <c r="M24" s="43">
        <f>SUM(M11:M23)</f>
        <v>12</v>
      </c>
      <c r="N24" s="43">
        <f>SUM(N11:N23)</f>
        <v>9</v>
      </c>
      <c r="O24" s="43">
        <f>SUM(O11:O23)</f>
        <v>3</v>
      </c>
      <c r="P24" s="43">
        <f>SUM(P11:P23)</f>
        <v>4</v>
      </c>
      <c r="Q24" s="17">
        <f t="shared" si="1"/>
        <v>2.0357142857142856</v>
      </c>
      <c r="R24" s="44">
        <f>SUM(R11:R23)</f>
        <v>38</v>
      </c>
      <c r="S24" s="44">
        <f t="shared" ref="S24:X24" si="3">SUM(S11:S23)</f>
        <v>55</v>
      </c>
      <c r="T24" s="44">
        <f t="shared" si="3"/>
        <v>23</v>
      </c>
      <c r="U24" s="44">
        <f t="shared" si="3"/>
        <v>0</v>
      </c>
      <c r="V24" s="44">
        <f t="shared" si="3"/>
        <v>0</v>
      </c>
      <c r="W24" s="44">
        <f t="shared" si="3"/>
        <v>0</v>
      </c>
      <c r="X24" s="44">
        <f t="shared" si="3"/>
        <v>0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25</v>
      </c>
      <c r="F27" s="83"/>
      <c r="G27" s="83"/>
      <c r="H27" s="83">
        <v>25</v>
      </c>
      <c r="I27" s="83"/>
      <c r="J27" s="83"/>
      <c r="K27" s="83"/>
      <c r="L27" s="83"/>
      <c r="M27" s="83"/>
    </row>
    <row r="28" spans="1:24" ht="20.45" customHeight="1" thickBot="1">
      <c r="B28" s="83" t="s">
        <v>112</v>
      </c>
      <c r="C28" s="83"/>
      <c r="D28" s="83"/>
      <c r="E28" s="83">
        <v>13</v>
      </c>
      <c r="F28" s="83"/>
      <c r="G28" s="83"/>
      <c r="H28" s="83">
        <v>15</v>
      </c>
      <c r="I28" s="83"/>
      <c r="J28" s="83"/>
      <c r="K28" s="83"/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1"/>
  <sheetViews>
    <sheetView topLeftCell="B1" workbookViewId="0">
      <selection activeCell="S20" sqref="S20"/>
    </sheetView>
  </sheetViews>
  <sheetFormatPr defaultColWidth="8.85546875" defaultRowHeight="12.75"/>
  <cols>
    <col min="1" max="1" width="4.28515625" style="38" customWidth="1"/>
    <col min="2" max="2" width="21.5703125" style="38" customWidth="1"/>
    <col min="3" max="3" width="3.42578125" style="38" customWidth="1"/>
    <col min="4" max="4" width="5" style="38" customWidth="1"/>
    <col min="5" max="5" width="4.140625" style="38" customWidth="1"/>
    <col min="6" max="6" width="3.7109375" style="38" customWidth="1"/>
    <col min="7" max="7" width="5.140625" style="38" customWidth="1"/>
    <col min="8" max="8" width="4.140625" style="38" customWidth="1"/>
    <col min="9" max="9" width="4" style="38" customWidth="1"/>
    <col min="10" max="10" width="4.140625" style="38" customWidth="1"/>
    <col min="11" max="11" width="4.85546875" style="38" customWidth="1"/>
    <col min="12" max="12" width="4.7109375" style="38" customWidth="1"/>
    <col min="13" max="13" width="3.5703125" style="38" customWidth="1"/>
    <col min="14" max="14" width="3.7109375" style="38" customWidth="1"/>
    <col min="15" max="16" width="3.28515625" style="38" customWidth="1"/>
    <col min="17" max="17" width="4.5703125" style="38" customWidth="1"/>
    <col min="18" max="19" width="4.42578125" style="38" customWidth="1"/>
    <col min="20" max="20" width="5.140625" style="38" customWidth="1"/>
    <col min="21" max="21" width="4.7109375" style="38" customWidth="1"/>
    <col min="22" max="22" width="5.28515625" style="38" customWidth="1"/>
    <col min="23" max="23" width="5.7109375" style="38" customWidth="1"/>
    <col min="24" max="24" width="6.140625" style="38" customWidth="1"/>
    <col min="25" max="16384" width="8.85546875" style="38"/>
  </cols>
  <sheetData>
    <row r="1" spans="1:24" ht="13.9" customHeight="1">
      <c r="J1" s="2"/>
      <c r="N1" s="64" t="s">
        <v>122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89" t="s">
        <v>123</v>
      </c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4" ht="13.15" customHeight="1"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4" ht="13.9" customHeight="1">
      <c r="B6" s="64" t="s">
        <v>125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  <c r="M7" s="91" t="s">
        <v>124</v>
      </c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>
        <v>1</v>
      </c>
      <c r="D11" s="5"/>
      <c r="E11" s="17"/>
      <c r="F11" s="17"/>
      <c r="G11" s="41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>
        <v>2</v>
      </c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4</v>
      </c>
      <c r="D12" s="15">
        <v>22</v>
      </c>
      <c r="E12" s="18"/>
      <c r="F12" s="18">
        <v>2</v>
      </c>
      <c r="G12" s="16">
        <v>12</v>
      </c>
      <c r="H12" s="15">
        <v>30</v>
      </c>
      <c r="I12" s="18">
        <v>10</v>
      </c>
      <c r="J12" s="18">
        <v>3</v>
      </c>
      <c r="K12" s="6">
        <f t="shared" ref="K12:K24" si="0">(I12-J12)/H12</f>
        <v>0.23333333333333334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>
        <v>7</v>
      </c>
      <c r="S12" s="15"/>
      <c r="T12" s="18"/>
      <c r="U12" s="16"/>
      <c r="V12" s="15"/>
      <c r="W12" s="18">
        <v>6</v>
      </c>
      <c r="X12" s="16">
        <v>2</v>
      </c>
    </row>
    <row r="13" spans="1:24" ht="15.6" customHeight="1" thickBot="1">
      <c r="A13" s="26">
        <v>3</v>
      </c>
      <c r="B13" s="28" t="s">
        <v>28</v>
      </c>
      <c r="C13" s="14">
        <v>4</v>
      </c>
      <c r="D13" s="15">
        <v>31</v>
      </c>
      <c r="E13" s="18">
        <v>6</v>
      </c>
      <c r="F13" s="18">
        <v>2</v>
      </c>
      <c r="G13" s="16">
        <v>19</v>
      </c>
      <c r="H13" s="15">
        <v>84</v>
      </c>
      <c r="I13" s="18">
        <v>31</v>
      </c>
      <c r="J13" s="18">
        <v>10</v>
      </c>
      <c r="K13" s="6">
        <f t="shared" si="0"/>
        <v>0.25</v>
      </c>
      <c r="L13" s="15"/>
      <c r="M13" s="18">
        <v>8</v>
      </c>
      <c r="N13" s="18">
        <v>4</v>
      </c>
      <c r="O13" s="18">
        <v>3</v>
      </c>
      <c r="P13" s="18">
        <v>10</v>
      </c>
      <c r="Q13" s="17" t="e">
        <f t="shared" si="1"/>
        <v>#DIV/0!</v>
      </c>
      <c r="R13" s="16">
        <v>32</v>
      </c>
      <c r="S13" s="15"/>
      <c r="T13" s="18"/>
      <c r="U13" s="16"/>
      <c r="V13" s="15"/>
      <c r="W13" s="18">
        <v>1</v>
      </c>
      <c r="X13" s="16"/>
    </row>
    <row r="14" spans="1:24" ht="15.6" customHeight="1" thickBot="1">
      <c r="A14" s="26">
        <v>4</v>
      </c>
      <c r="B14" s="28" t="s">
        <v>29</v>
      </c>
      <c r="C14" s="14">
        <v>4</v>
      </c>
      <c r="D14" s="15">
        <v>24</v>
      </c>
      <c r="E14" s="18">
        <v>4</v>
      </c>
      <c r="F14" s="18">
        <v>1</v>
      </c>
      <c r="G14" s="16">
        <v>12</v>
      </c>
      <c r="H14" s="15">
        <v>1</v>
      </c>
      <c r="I14" s="18"/>
      <c r="J14" s="18"/>
      <c r="K14" s="6">
        <f t="shared" si="0"/>
        <v>0</v>
      </c>
      <c r="L14" s="15"/>
      <c r="M14" s="18">
        <v>19</v>
      </c>
      <c r="N14" s="18">
        <v>12</v>
      </c>
      <c r="O14" s="18">
        <v>4</v>
      </c>
      <c r="P14" s="18">
        <v>3</v>
      </c>
      <c r="Q14" s="17" t="e">
        <f t="shared" si="1"/>
        <v>#DIV/0!</v>
      </c>
      <c r="R14" s="16">
        <v>61</v>
      </c>
      <c r="S14" s="15">
        <v>12</v>
      </c>
      <c r="T14" s="18">
        <v>1</v>
      </c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>
        <v>4</v>
      </c>
      <c r="D15" s="15"/>
      <c r="E15" s="18"/>
      <c r="F15" s="18"/>
      <c r="G15" s="16"/>
      <c r="H15" s="15">
        <v>14</v>
      </c>
      <c r="I15" s="18">
        <v>3</v>
      </c>
      <c r="J15" s="18">
        <v>0</v>
      </c>
      <c r="K15" s="6">
        <f t="shared" si="0"/>
        <v>0.21428571428571427</v>
      </c>
      <c r="L15" s="15"/>
      <c r="M15" s="18"/>
      <c r="N15" s="18"/>
      <c r="O15" s="18"/>
      <c r="P15" s="18"/>
      <c r="Q15" s="17" t="e">
        <f t="shared" si="1"/>
        <v>#DIV/0!</v>
      </c>
      <c r="R15" s="16">
        <v>2</v>
      </c>
      <c r="S15" s="15"/>
      <c r="T15" s="18"/>
      <c r="U15" s="16"/>
      <c r="V15" s="15"/>
      <c r="W15" s="18"/>
      <c r="X15" s="16"/>
    </row>
    <row r="16" spans="1:24" ht="15.6" customHeight="1" thickBot="1">
      <c r="A16" s="26">
        <v>6</v>
      </c>
      <c r="B16" s="28" t="s">
        <v>31</v>
      </c>
      <c r="C16" s="14">
        <v>4</v>
      </c>
      <c r="D16" s="15">
        <v>36</v>
      </c>
      <c r="E16" s="18">
        <v>7</v>
      </c>
      <c r="F16" s="18">
        <v>1</v>
      </c>
      <c r="G16" s="16">
        <v>20</v>
      </c>
      <c r="H16" s="15">
        <v>1</v>
      </c>
      <c r="I16" s="18">
        <v>1</v>
      </c>
      <c r="J16" s="18">
        <v>0</v>
      </c>
      <c r="K16" s="6">
        <f t="shared" si="0"/>
        <v>1</v>
      </c>
      <c r="L16" s="15"/>
      <c r="M16" s="18"/>
      <c r="N16" s="18"/>
      <c r="O16" s="18"/>
      <c r="P16" s="18"/>
      <c r="Q16" s="17" t="e">
        <f t="shared" si="1"/>
        <v>#DIV/0!</v>
      </c>
      <c r="R16" s="16">
        <v>20</v>
      </c>
      <c r="S16" s="15">
        <v>144</v>
      </c>
      <c r="T16" s="18">
        <v>63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4</v>
      </c>
      <c r="D17" s="15"/>
      <c r="E17" s="18"/>
      <c r="F17" s="18"/>
      <c r="G17" s="16"/>
      <c r="H17" s="15">
        <v>33</v>
      </c>
      <c r="I17" s="18">
        <v>8</v>
      </c>
      <c r="J17" s="18">
        <v>4</v>
      </c>
      <c r="K17" s="6">
        <f t="shared" si="0"/>
        <v>0.12121212121212122</v>
      </c>
      <c r="L17" s="15"/>
      <c r="M17" s="18"/>
      <c r="N17" s="18">
        <v>2</v>
      </c>
      <c r="O17" s="18"/>
      <c r="P17" s="18">
        <v>2</v>
      </c>
      <c r="Q17" s="17" t="e">
        <f t="shared" si="1"/>
        <v>#DIV/0!</v>
      </c>
      <c r="R17" s="16">
        <v>3</v>
      </c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/>
      <c r="D18" s="15"/>
      <c r="E18" s="18"/>
      <c r="F18" s="18"/>
      <c r="G18" s="16"/>
      <c r="H18" s="15"/>
      <c r="I18" s="18"/>
      <c r="J18" s="18"/>
      <c r="K18" s="6" t="e">
        <f t="shared" si="0"/>
        <v>#DIV/0!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>
        <v>4</v>
      </c>
      <c r="D19" s="15"/>
      <c r="E19" s="18"/>
      <c r="F19" s="18"/>
      <c r="G19" s="16"/>
      <c r="H19" s="15">
        <v>13</v>
      </c>
      <c r="I19" s="18">
        <v>4</v>
      </c>
      <c r="J19" s="18">
        <v>4</v>
      </c>
      <c r="K19" s="6">
        <f t="shared" si="0"/>
        <v>0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>
        <v>5</v>
      </c>
      <c r="X19" s="16">
        <v>1</v>
      </c>
    </row>
    <row r="20" spans="1:24" ht="15.6" customHeight="1" thickBot="1">
      <c r="A20" s="26">
        <v>10</v>
      </c>
      <c r="B20" s="28" t="s">
        <v>35</v>
      </c>
      <c r="C20" s="14">
        <v>4</v>
      </c>
      <c r="D20" s="15">
        <v>51</v>
      </c>
      <c r="E20" s="18">
        <v>9</v>
      </c>
      <c r="F20" s="18">
        <v>3</v>
      </c>
      <c r="G20" s="16">
        <v>34</v>
      </c>
      <c r="H20" s="15">
        <v>60</v>
      </c>
      <c r="I20" s="18">
        <v>22</v>
      </c>
      <c r="J20" s="18">
        <v>10</v>
      </c>
      <c r="K20" s="6">
        <f t="shared" si="0"/>
        <v>0.2</v>
      </c>
      <c r="L20" s="15"/>
      <c r="M20" s="18">
        <v>25</v>
      </c>
      <c r="N20" s="18">
        <v>4</v>
      </c>
      <c r="O20" s="18">
        <v>5</v>
      </c>
      <c r="P20" s="18">
        <v>17</v>
      </c>
      <c r="Q20" s="17" t="e">
        <f t="shared" si="1"/>
        <v>#DIV/0!</v>
      </c>
      <c r="R20" s="16">
        <v>39</v>
      </c>
      <c r="S20" s="15"/>
      <c r="T20" s="18"/>
      <c r="U20" s="16"/>
      <c r="V20" s="15"/>
      <c r="W20" s="18"/>
      <c r="X20" s="16"/>
    </row>
    <row r="21" spans="1:24" ht="15.6" customHeight="1" thickBot="1">
      <c r="A21" s="26">
        <v>11</v>
      </c>
      <c r="B21" s="28" t="s">
        <v>36</v>
      </c>
      <c r="C21" s="14">
        <v>4</v>
      </c>
      <c r="D21" s="15">
        <v>30</v>
      </c>
      <c r="E21" s="18"/>
      <c r="F21" s="18">
        <v>3</v>
      </c>
      <c r="G21" s="16">
        <v>15</v>
      </c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>
        <v>21</v>
      </c>
      <c r="S21" s="15">
        <v>116</v>
      </c>
      <c r="T21" s="18">
        <v>33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>
        <v>1</v>
      </c>
      <c r="D22" s="15">
        <v>1</v>
      </c>
      <c r="E22" s="18"/>
      <c r="F22" s="18">
        <v>1</v>
      </c>
      <c r="G22" s="16">
        <v>0</v>
      </c>
      <c r="H22" s="15">
        <v>5</v>
      </c>
      <c r="I22" s="18">
        <v>2</v>
      </c>
      <c r="J22" s="18"/>
      <c r="K22" s="6">
        <f t="shared" si="0"/>
        <v>0.4</v>
      </c>
      <c r="L22" s="15"/>
      <c r="M22" s="18"/>
      <c r="N22" s="18"/>
      <c r="O22" s="18"/>
      <c r="P22" s="18"/>
      <c r="Q22" s="17" t="e">
        <f t="shared" si="1"/>
        <v>#DIV/0!</v>
      </c>
      <c r="R22" s="16">
        <v>1</v>
      </c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2</v>
      </c>
      <c r="D23" s="5">
        <v>10</v>
      </c>
      <c r="E23" s="23">
        <v>1</v>
      </c>
      <c r="F23" s="23">
        <v>2</v>
      </c>
      <c r="G23" s="6">
        <v>4</v>
      </c>
      <c r="H23" s="5">
        <v>32</v>
      </c>
      <c r="I23" s="23">
        <v>16</v>
      </c>
      <c r="J23" s="23">
        <v>3</v>
      </c>
      <c r="K23" s="6">
        <f t="shared" si="0"/>
        <v>0.40625</v>
      </c>
      <c r="L23" s="5"/>
      <c r="M23" s="23"/>
      <c r="N23" s="23"/>
      <c r="O23" s="23"/>
      <c r="P23" s="23"/>
      <c r="Q23" s="17" t="e">
        <f t="shared" si="1"/>
        <v>#DIV/0!</v>
      </c>
      <c r="R23" s="6">
        <v>4</v>
      </c>
      <c r="S23" s="5"/>
      <c r="T23" s="23"/>
      <c r="U23" s="6"/>
      <c r="V23" s="5"/>
      <c r="W23" s="23">
        <v>3</v>
      </c>
      <c r="X23" s="6"/>
    </row>
    <row r="24" spans="1:24" ht="15.6" customHeight="1" thickBot="1">
      <c r="A24" s="69" t="s">
        <v>23</v>
      </c>
      <c r="B24" s="70"/>
      <c r="C24" s="71"/>
      <c r="D24" s="24">
        <f t="shared" ref="D24:J24" si="2">SUM(D11:D23)</f>
        <v>205</v>
      </c>
      <c r="E24" s="24">
        <f t="shared" si="2"/>
        <v>27</v>
      </c>
      <c r="F24" s="24">
        <f t="shared" si="2"/>
        <v>15</v>
      </c>
      <c r="G24" s="24">
        <f t="shared" si="2"/>
        <v>116</v>
      </c>
      <c r="H24" s="24">
        <f t="shared" si="2"/>
        <v>273</v>
      </c>
      <c r="I24" s="24">
        <f t="shared" si="2"/>
        <v>97</v>
      </c>
      <c r="J24" s="24">
        <f t="shared" si="2"/>
        <v>34</v>
      </c>
      <c r="K24" s="6">
        <f t="shared" si="0"/>
        <v>0.23076923076923078</v>
      </c>
      <c r="L24" s="39">
        <f>SUM(L11:L23)</f>
        <v>0</v>
      </c>
      <c r="M24" s="39">
        <f>SUM(M11:M23)</f>
        <v>52</v>
      </c>
      <c r="N24" s="39">
        <f>SUM(N11:N23)</f>
        <v>22</v>
      </c>
      <c r="O24" s="39">
        <f>SUM(O11:O23)</f>
        <v>12</v>
      </c>
      <c r="P24" s="39">
        <f>SUM(P11:P23)</f>
        <v>32</v>
      </c>
      <c r="Q24" s="17" t="e">
        <f t="shared" si="1"/>
        <v>#DIV/0!</v>
      </c>
      <c r="R24" s="40">
        <f>SUM(R11:R23)</f>
        <v>192</v>
      </c>
      <c r="S24" s="40">
        <f t="shared" ref="S24:X24" si="3">SUM(S11:S23)</f>
        <v>272</v>
      </c>
      <c r="T24" s="40">
        <f t="shared" si="3"/>
        <v>97</v>
      </c>
      <c r="U24" s="40">
        <f t="shared" si="3"/>
        <v>0</v>
      </c>
      <c r="V24" s="40">
        <f t="shared" si="3"/>
        <v>0</v>
      </c>
      <c r="W24" s="40">
        <f t="shared" si="3"/>
        <v>15</v>
      </c>
      <c r="X24" s="40">
        <f t="shared" si="3"/>
        <v>3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  <c r="N26" s="95">
        <v>4</v>
      </c>
      <c r="O26" s="96"/>
      <c r="P26" s="97"/>
    </row>
    <row r="27" spans="1:24" ht="21" customHeight="1" thickBot="1">
      <c r="B27" s="83" t="s">
        <v>24</v>
      </c>
      <c r="C27" s="83"/>
      <c r="D27" s="83"/>
      <c r="E27" s="88" t="s">
        <v>107</v>
      </c>
      <c r="F27" s="83"/>
      <c r="G27" s="83"/>
      <c r="H27" s="88" t="s">
        <v>107</v>
      </c>
      <c r="I27" s="83"/>
      <c r="J27" s="83"/>
      <c r="K27" s="88" t="s">
        <v>117</v>
      </c>
      <c r="L27" s="83"/>
      <c r="M27" s="83"/>
      <c r="N27" s="98" t="s">
        <v>107</v>
      </c>
      <c r="O27" s="70"/>
      <c r="P27" s="71"/>
    </row>
    <row r="28" spans="1:24" ht="20.45" customHeight="1" thickBot="1">
      <c r="B28" s="92" t="s">
        <v>116</v>
      </c>
      <c r="C28" s="93"/>
      <c r="D28" s="94"/>
      <c r="E28" s="88" t="s">
        <v>118</v>
      </c>
      <c r="F28" s="83"/>
      <c r="G28" s="83"/>
      <c r="H28" s="88" t="s">
        <v>119</v>
      </c>
      <c r="I28" s="83"/>
      <c r="J28" s="83"/>
      <c r="K28" s="88" t="s">
        <v>120</v>
      </c>
      <c r="L28" s="83"/>
      <c r="M28" s="83"/>
      <c r="N28" s="98" t="s">
        <v>121</v>
      </c>
      <c r="O28" s="70"/>
      <c r="P28" s="71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8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B26:D26"/>
    <mergeCell ref="H28:J28"/>
    <mergeCell ref="K28:M28"/>
    <mergeCell ref="B27:D27"/>
    <mergeCell ref="E27:G27"/>
    <mergeCell ref="H27:J27"/>
    <mergeCell ref="K27:M27"/>
    <mergeCell ref="M7:W7"/>
    <mergeCell ref="N26:P26"/>
    <mergeCell ref="N27:P27"/>
    <mergeCell ref="N28:P28"/>
    <mergeCell ref="K26:M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S14" sqref="S14"/>
    </sheetView>
  </sheetViews>
  <sheetFormatPr defaultColWidth="8.85546875" defaultRowHeight="12.75"/>
  <cols>
    <col min="1" max="1" width="4.28515625" style="42" customWidth="1"/>
    <col min="2" max="2" width="21.5703125" style="42" customWidth="1"/>
    <col min="3" max="3" width="3.42578125" style="42" customWidth="1"/>
    <col min="4" max="4" width="5" style="42" customWidth="1"/>
    <col min="5" max="5" width="4.140625" style="42" customWidth="1"/>
    <col min="6" max="6" width="3.7109375" style="42" customWidth="1"/>
    <col min="7" max="7" width="5.140625" style="42" customWidth="1"/>
    <col min="8" max="8" width="4.140625" style="42" customWidth="1"/>
    <col min="9" max="9" width="4" style="42" customWidth="1"/>
    <col min="10" max="10" width="4.140625" style="42" customWidth="1"/>
    <col min="11" max="11" width="4.85546875" style="42" customWidth="1"/>
    <col min="12" max="12" width="4.7109375" style="42" customWidth="1"/>
    <col min="13" max="13" width="3.5703125" style="42" customWidth="1"/>
    <col min="14" max="14" width="3.7109375" style="42" customWidth="1"/>
    <col min="15" max="16" width="3.28515625" style="42" customWidth="1"/>
    <col min="17" max="17" width="4.5703125" style="42" customWidth="1"/>
    <col min="18" max="19" width="4.42578125" style="42" customWidth="1"/>
    <col min="20" max="20" width="5.140625" style="42" customWidth="1"/>
    <col min="21" max="21" width="4.7109375" style="42" customWidth="1"/>
    <col min="22" max="22" width="5.28515625" style="42" customWidth="1"/>
    <col min="23" max="23" width="5.7109375" style="42" customWidth="1"/>
    <col min="24" max="24" width="6.140625" style="42" customWidth="1"/>
    <col min="25" max="16384" width="8.85546875" style="42"/>
  </cols>
  <sheetData>
    <row r="1" spans="1:24" ht="13.9" customHeight="1">
      <c r="J1" s="2"/>
      <c r="N1" s="64" t="s">
        <v>127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128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129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/>
      <c r="D11" s="5"/>
      <c r="E11" s="17"/>
      <c r="F11" s="17"/>
      <c r="G11" s="45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7</v>
      </c>
      <c r="I12" s="18"/>
      <c r="J12" s="18"/>
      <c r="K12" s="6">
        <f t="shared" ref="K12:K24" si="0">(I12-J12)/H12</f>
        <v>0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>
        <v>2</v>
      </c>
      <c r="S12" s="15"/>
      <c r="T12" s="18"/>
      <c r="U12" s="16"/>
      <c r="V12" s="15"/>
      <c r="W12" s="18">
        <v>2</v>
      </c>
      <c r="X12" s="16"/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9</v>
      </c>
      <c r="E13" s="18">
        <v>1</v>
      </c>
      <c r="F13" s="18"/>
      <c r="G13" s="16">
        <v>5</v>
      </c>
      <c r="H13" s="15">
        <v>18</v>
      </c>
      <c r="I13" s="18">
        <v>8</v>
      </c>
      <c r="J13" s="18">
        <v>2</v>
      </c>
      <c r="K13" s="6">
        <f t="shared" si="0"/>
        <v>0.33333333333333331</v>
      </c>
      <c r="L13" s="15">
        <v>9</v>
      </c>
      <c r="M13" s="18">
        <v>3</v>
      </c>
      <c r="N13" s="18">
        <v>2</v>
      </c>
      <c r="O13" s="18">
        <v>1</v>
      </c>
      <c r="P13" s="18">
        <v>3</v>
      </c>
      <c r="Q13" s="17">
        <f t="shared" si="1"/>
        <v>1.5555555555555556</v>
      </c>
      <c r="R13" s="16">
        <v>4</v>
      </c>
      <c r="S13" s="15"/>
      <c r="T13" s="18"/>
      <c r="U13" s="16"/>
      <c r="V13" s="15"/>
      <c r="W13" s="18"/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3</v>
      </c>
      <c r="E14" s="18"/>
      <c r="F14" s="18"/>
      <c r="G14" s="16"/>
      <c r="H14" s="15"/>
      <c r="I14" s="18"/>
      <c r="J14" s="18"/>
      <c r="K14" s="6" t="e">
        <f t="shared" si="0"/>
        <v>#DIV/0!</v>
      </c>
      <c r="L14" s="15">
        <v>20</v>
      </c>
      <c r="M14" s="18">
        <v>11</v>
      </c>
      <c r="N14" s="18">
        <v>2</v>
      </c>
      <c r="O14" s="18">
        <v>1</v>
      </c>
      <c r="P14" s="18">
        <v>6</v>
      </c>
      <c r="Q14" s="17">
        <f t="shared" si="1"/>
        <v>1.9</v>
      </c>
      <c r="R14" s="16">
        <v>11</v>
      </c>
      <c r="S14" s="15"/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>
        <v>1</v>
      </c>
      <c r="D15" s="15"/>
      <c r="E15" s="18"/>
      <c r="F15" s="18"/>
      <c r="G15" s="16"/>
      <c r="H15" s="15">
        <v>1</v>
      </c>
      <c r="I15" s="18"/>
      <c r="J15" s="18"/>
      <c r="K15" s="6">
        <f t="shared" si="0"/>
        <v>0</v>
      </c>
      <c r="L15" s="15"/>
      <c r="M15" s="18"/>
      <c r="N15" s="18"/>
      <c r="O15" s="18"/>
      <c r="P15" s="18"/>
      <c r="Q15" s="17" t="e">
        <f t="shared" si="1"/>
        <v>#DIV/0!</v>
      </c>
      <c r="R15" s="16"/>
      <c r="S15" s="15"/>
      <c r="T15" s="18"/>
      <c r="U15" s="16"/>
      <c r="V15" s="15"/>
      <c r="W15" s="18"/>
      <c r="X15" s="16"/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6</v>
      </c>
      <c r="E16" s="18"/>
      <c r="F16" s="18"/>
      <c r="G16" s="16">
        <v>2</v>
      </c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7</v>
      </c>
      <c r="S16" s="15">
        <v>25</v>
      </c>
      <c r="T16" s="18">
        <v>9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/>
      <c r="E17" s="18"/>
      <c r="F17" s="18"/>
      <c r="G17" s="16"/>
      <c r="H17" s="15"/>
      <c r="I17" s="18"/>
      <c r="J17" s="18"/>
      <c r="K17" s="6" t="e">
        <f t="shared" si="0"/>
        <v>#DIV/0!</v>
      </c>
      <c r="L17" s="15"/>
      <c r="M17" s="18"/>
      <c r="N17" s="18"/>
      <c r="O17" s="18"/>
      <c r="P17" s="18"/>
      <c r="Q17" s="17" t="e">
        <f t="shared" si="1"/>
        <v>#DIV/0!</v>
      </c>
      <c r="R17" s="16"/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/>
      <c r="D18" s="15"/>
      <c r="E18" s="18"/>
      <c r="F18" s="18"/>
      <c r="G18" s="16"/>
      <c r="H18" s="15"/>
      <c r="I18" s="18"/>
      <c r="J18" s="18"/>
      <c r="K18" s="6" t="e">
        <f t="shared" si="0"/>
        <v>#DIV/0!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>
        <v>1</v>
      </c>
      <c r="D19" s="15"/>
      <c r="E19" s="18"/>
      <c r="F19" s="18"/>
      <c r="G19" s="16"/>
      <c r="H19" s="15">
        <v>2</v>
      </c>
      <c r="I19" s="18"/>
      <c r="J19" s="18"/>
      <c r="K19" s="6">
        <f t="shared" si="0"/>
        <v>0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>
        <v>2</v>
      </c>
      <c r="X19" s="16"/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5</v>
      </c>
      <c r="E20" s="18"/>
      <c r="F20" s="18"/>
      <c r="G20" s="16">
        <v>1</v>
      </c>
      <c r="H20" s="15">
        <v>9</v>
      </c>
      <c r="I20" s="18">
        <v>1</v>
      </c>
      <c r="J20" s="18">
        <v>1</v>
      </c>
      <c r="K20" s="6">
        <f t="shared" si="0"/>
        <v>0</v>
      </c>
      <c r="L20" s="15">
        <v>13</v>
      </c>
      <c r="M20" s="18">
        <v>6</v>
      </c>
      <c r="N20" s="18">
        <v>1</v>
      </c>
      <c r="O20" s="18">
        <v>1</v>
      </c>
      <c r="P20" s="18">
        <v>5</v>
      </c>
      <c r="Q20" s="17">
        <f t="shared" si="1"/>
        <v>1.6153846153846154</v>
      </c>
      <c r="R20" s="16">
        <v>9</v>
      </c>
      <c r="S20" s="15"/>
      <c r="T20" s="18"/>
      <c r="U20" s="16"/>
      <c r="V20" s="15"/>
      <c r="W20" s="18"/>
      <c r="X20" s="16">
        <v>1</v>
      </c>
    </row>
    <row r="21" spans="1:24" ht="15.6" customHeight="1" thickBot="1">
      <c r="A21" s="26">
        <v>11</v>
      </c>
      <c r="B21" s="28" t="s">
        <v>36</v>
      </c>
      <c r="C21" s="14">
        <v>1</v>
      </c>
      <c r="D21" s="15">
        <v>5</v>
      </c>
      <c r="E21" s="18"/>
      <c r="F21" s="18">
        <v>1</v>
      </c>
      <c r="G21" s="16">
        <v>1</v>
      </c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>
        <v>3</v>
      </c>
      <c r="S21" s="15">
        <v>21</v>
      </c>
      <c r="T21" s="18">
        <v>3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/>
      <c r="D22" s="15"/>
      <c r="E22" s="18"/>
      <c r="F22" s="18"/>
      <c r="G22" s="16"/>
      <c r="H22" s="15"/>
      <c r="I22" s="18"/>
      <c r="J22" s="18"/>
      <c r="K22" s="6" t="e">
        <f t="shared" si="0"/>
        <v>#DIV/0!</v>
      </c>
      <c r="L22" s="15"/>
      <c r="M22" s="18"/>
      <c r="N22" s="18"/>
      <c r="O22" s="18"/>
      <c r="P22" s="18"/>
      <c r="Q22" s="17" t="e">
        <f t="shared" si="1"/>
        <v>#DIV/0!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9</v>
      </c>
      <c r="E23" s="23"/>
      <c r="F23" s="23">
        <v>1</v>
      </c>
      <c r="G23" s="6">
        <v>5</v>
      </c>
      <c r="H23" s="5">
        <v>11</v>
      </c>
      <c r="I23" s="23">
        <v>4</v>
      </c>
      <c r="J23" s="23"/>
      <c r="K23" s="6">
        <f t="shared" si="0"/>
        <v>0.36363636363636365</v>
      </c>
      <c r="L23" s="5"/>
      <c r="M23" s="23"/>
      <c r="N23" s="23"/>
      <c r="O23" s="23"/>
      <c r="P23" s="23"/>
      <c r="Q23" s="17" t="e">
        <f t="shared" si="1"/>
        <v>#DIV/0!</v>
      </c>
      <c r="R23" s="6">
        <v>2</v>
      </c>
      <c r="S23" s="5"/>
      <c r="T23" s="23"/>
      <c r="U23" s="6"/>
      <c r="V23" s="5"/>
      <c r="W23" s="23">
        <v>1</v>
      </c>
      <c r="X23" s="6"/>
    </row>
    <row r="24" spans="1:24" ht="15.6" customHeight="1" thickBot="1">
      <c r="A24" s="69" t="s">
        <v>23</v>
      </c>
      <c r="B24" s="70"/>
      <c r="C24" s="71"/>
      <c r="D24" s="46">
        <f t="shared" ref="D24:J24" si="2">SUM(D11:D23)</f>
        <v>37</v>
      </c>
      <c r="E24" s="46">
        <f t="shared" si="2"/>
        <v>1</v>
      </c>
      <c r="F24" s="46">
        <f t="shared" si="2"/>
        <v>2</v>
      </c>
      <c r="G24" s="46">
        <f t="shared" si="2"/>
        <v>14</v>
      </c>
      <c r="H24" s="46">
        <f t="shared" si="2"/>
        <v>48</v>
      </c>
      <c r="I24" s="46">
        <f t="shared" si="2"/>
        <v>13</v>
      </c>
      <c r="J24" s="46">
        <f t="shared" si="2"/>
        <v>3</v>
      </c>
      <c r="K24" s="6">
        <f t="shared" si="0"/>
        <v>0.20833333333333334</v>
      </c>
      <c r="L24" s="43">
        <f>SUM(L11:L23)</f>
        <v>42</v>
      </c>
      <c r="M24" s="43">
        <f>SUM(M11:M23)</f>
        <v>20</v>
      </c>
      <c r="N24" s="43">
        <f>SUM(N11:N23)</f>
        <v>5</v>
      </c>
      <c r="O24" s="43">
        <f>SUM(O11:O23)</f>
        <v>3</v>
      </c>
      <c r="P24" s="43">
        <f>SUM(P11:P23)</f>
        <v>14</v>
      </c>
      <c r="Q24" s="17">
        <f t="shared" si="1"/>
        <v>1.7380952380952381</v>
      </c>
      <c r="R24" s="44">
        <f>SUM(R11:R23)</f>
        <v>38</v>
      </c>
      <c r="S24" s="44">
        <f t="shared" ref="S24:X24" si="3">SUM(S11:S23)</f>
        <v>46</v>
      </c>
      <c r="T24" s="44">
        <f t="shared" si="3"/>
        <v>12</v>
      </c>
      <c r="U24" s="44">
        <f t="shared" si="3"/>
        <v>0</v>
      </c>
      <c r="V24" s="44">
        <f t="shared" si="3"/>
        <v>0</v>
      </c>
      <c r="W24" s="44">
        <f t="shared" si="3"/>
        <v>5</v>
      </c>
      <c r="X24" s="44">
        <f t="shared" si="3"/>
        <v>1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19</v>
      </c>
      <c r="F27" s="83"/>
      <c r="G27" s="83"/>
      <c r="H27" s="83">
        <v>17</v>
      </c>
      <c r="I27" s="83"/>
      <c r="J27" s="83"/>
      <c r="K27" s="83"/>
      <c r="L27" s="83"/>
      <c r="M27" s="83"/>
    </row>
    <row r="28" spans="1:24" ht="20.45" customHeight="1" thickBot="1">
      <c r="B28" s="83" t="s">
        <v>126</v>
      </c>
      <c r="C28" s="83"/>
      <c r="D28" s="83"/>
      <c r="E28" s="83">
        <v>25</v>
      </c>
      <c r="F28" s="83"/>
      <c r="G28" s="83"/>
      <c r="H28" s="83">
        <v>25</v>
      </c>
      <c r="I28" s="83"/>
      <c r="J28" s="83"/>
      <c r="K28" s="83"/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AE11" sqref="AE11"/>
    </sheetView>
  </sheetViews>
  <sheetFormatPr defaultColWidth="8.85546875" defaultRowHeight="12.75"/>
  <cols>
    <col min="1" max="1" width="4.28515625" style="42" customWidth="1"/>
    <col min="2" max="2" width="21.5703125" style="42" customWidth="1"/>
    <col min="3" max="3" width="3.42578125" style="42" customWidth="1"/>
    <col min="4" max="4" width="5" style="42" customWidth="1"/>
    <col min="5" max="5" width="4.140625" style="42" customWidth="1"/>
    <col min="6" max="6" width="3.7109375" style="42" customWidth="1"/>
    <col min="7" max="7" width="5.140625" style="42" customWidth="1"/>
    <col min="8" max="8" width="4.140625" style="42" customWidth="1"/>
    <col min="9" max="9" width="4" style="42" customWidth="1"/>
    <col min="10" max="10" width="4.140625" style="42" customWidth="1"/>
    <col min="11" max="11" width="4.85546875" style="42" customWidth="1"/>
    <col min="12" max="12" width="4.7109375" style="42" customWidth="1"/>
    <col min="13" max="13" width="3.5703125" style="42" customWidth="1"/>
    <col min="14" max="14" width="3.7109375" style="42" customWidth="1"/>
    <col min="15" max="16" width="3.28515625" style="42" customWidth="1"/>
    <col min="17" max="17" width="4.5703125" style="42" customWidth="1"/>
    <col min="18" max="19" width="4.42578125" style="42" customWidth="1"/>
    <col min="20" max="20" width="5.140625" style="42" customWidth="1"/>
    <col min="21" max="21" width="4.7109375" style="42" customWidth="1"/>
    <col min="22" max="22" width="5.28515625" style="42" customWidth="1"/>
    <col min="23" max="23" width="5.7109375" style="42" customWidth="1"/>
    <col min="24" max="24" width="6.140625" style="42" customWidth="1"/>
    <col min="25" max="16384" width="8.85546875" style="42"/>
  </cols>
  <sheetData>
    <row r="1" spans="1:24" ht="13.9" customHeight="1">
      <c r="J1" s="2"/>
      <c r="N1" s="64" t="s">
        <v>131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132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130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/>
      <c r="D11" s="5"/>
      <c r="E11" s="17"/>
      <c r="F11" s="17"/>
      <c r="G11" s="45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8</v>
      </c>
      <c r="I12" s="18">
        <v>5</v>
      </c>
      <c r="J12" s="18">
        <v>1</v>
      </c>
      <c r="K12" s="6">
        <f t="shared" ref="K12:K24" si="0">(I12-J12)/H12</f>
        <v>0.5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/>
      <c r="S12" s="15"/>
      <c r="T12" s="18"/>
      <c r="U12" s="16"/>
      <c r="V12" s="15"/>
      <c r="W12" s="18">
        <v>2</v>
      </c>
      <c r="X12" s="16"/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10</v>
      </c>
      <c r="E13" s="18">
        <v>1</v>
      </c>
      <c r="F13" s="18"/>
      <c r="G13" s="16">
        <v>5</v>
      </c>
      <c r="H13" s="15">
        <v>19</v>
      </c>
      <c r="I13" s="18">
        <v>10</v>
      </c>
      <c r="J13" s="18">
        <v>3</v>
      </c>
      <c r="K13" s="6">
        <f t="shared" si="0"/>
        <v>0.36842105263157893</v>
      </c>
      <c r="L13" s="15">
        <v>9</v>
      </c>
      <c r="M13" s="18">
        <v>3</v>
      </c>
      <c r="N13" s="18">
        <v>2</v>
      </c>
      <c r="O13" s="18"/>
      <c r="P13" s="18">
        <v>4</v>
      </c>
      <c r="Q13" s="17">
        <f t="shared" si="1"/>
        <v>1.4444444444444444</v>
      </c>
      <c r="R13" s="16">
        <v>11</v>
      </c>
      <c r="S13" s="15"/>
      <c r="T13" s="18"/>
      <c r="U13" s="16"/>
      <c r="V13" s="15"/>
      <c r="W13" s="18"/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11</v>
      </c>
      <c r="E14" s="18">
        <v>2</v>
      </c>
      <c r="F14" s="18">
        <v>1</v>
      </c>
      <c r="G14" s="16">
        <v>8</v>
      </c>
      <c r="H14" s="15">
        <v>1</v>
      </c>
      <c r="I14" s="18">
        <v>1</v>
      </c>
      <c r="J14" s="18"/>
      <c r="K14" s="6">
        <f t="shared" si="0"/>
        <v>1</v>
      </c>
      <c r="L14" s="15">
        <v>23</v>
      </c>
      <c r="M14" s="18">
        <v>11</v>
      </c>
      <c r="N14" s="18">
        <v>1</v>
      </c>
      <c r="O14" s="18">
        <v>4</v>
      </c>
      <c r="P14" s="18">
        <v>7</v>
      </c>
      <c r="Q14" s="17">
        <f t="shared" si="1"/>
        <v>1.6956521739130435</v>
      </c>
      <c r="R14" s="16">
        <v>17</v>
      </c>
      <c r="S14" s="15">
        <v>4</v>
      </c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>
        <v>1</v>
      </c>
      <c r="D15" s="15"/>
      <c r="E15" s="18"/>
      <c r="F15" s="18"/>
      <c r="G15" s="16"/>
      <c r="H15" s="15">
        <v>1</v>
      </c>
      <c r="I15" s="18"/>
      <c r="J15" s="18">
        <v>1</v>
      </c>
      <c r="K15" s="6">
        <f t="shared" si="0"/>
        <v>-1</v>
      </c>
      <c r="L15" s="15"/>
      <c r="M15" s="18"/>
      <c r="N15" s="18"/>
      <c r="O15" s="18"/>
      <c r="P15" s="18"/>
      <c r="Q15" s="17" t="e">
        <f t="shared" si="1"/>
        <v>#DIV/0!</v>
      </c>
      <c r="R15" s="16">
        <v>1</v>
      </c>
      <c r="S15" s="15"/>
      <c r="T15" s="18"/>
      <c r="U15" s="16"/>
      <c r="V15" s="15"/>
      <c r="W15" s="18">
        <v>1</v>
      </c>
      <c r="X15" s="16"/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16</v>
      </c>
      <c r="E16" s="18">
        <v>1</v>
      </c>
      <c r="F16" s="18">
        <v>1</v>
      </c>
      <c r="G16" s="16">
        <v>11</v>
      </c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7</v>
      </c>
      <c r="S16" s="15">
        <v>32</v>
      </c>
      <c r="T16" s="18">
        <v>21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/>
      <c r="E17" s="18"/>
      <c r="F17" s="18"/>
      <c r="G17" s="16"/>
      <c r="H17" s="15">
        <v>2</v>
      </c>
      <c r="I17" s="18"/>
      <c r="J17" s="18">
        <v>1</v>
      </c>
      <c r="K17" s="6">
        <f t="shared" si="0"/>
        <v>-0.5</v>
      </c>
      <c r="L17" s="15"/>
      <c r="M17" s="18"/>
      <c r="N17" s="18"/>
      <c r="O17" s="18"/>
      <c r="P17" s="18"/>
      <c r="Q17" s="17" t="e">
        <f t="shared" si="1"/>
        <v>#DIV/0!</v>
      </c>
      <c r="R17" s="16">
        <v>2</v>
      </c>
      <c r="S17" s="15"/>
      <c r="T17" s="18"/>
      <c r="U17" s="16"/>
      <c r="V17" s="15"/>
      <c r="W17" s="18">
        <v>1</v>
      </c>
      <c r="X17" s="16"/>
    </row>
    <row r="18" spans="1:24" ht="15.6" customHeight="1" thickBot="1">
      <c r="A18" s="26">
        <v>8</v>
      </c>
      <c r="B18" s="28" t="s">
        <v>33</v>
      </c>
      <c r="C18" s="14"/>
      <c r="D18" s="15"/>
      <c r="E18" s="18"/>
      <c r="F18" s="18"/>
      <c r="G18" s="16"/>
      <c r="H18" s="15"/>
      <c r="I18" s="18"/>
      <c r="J18" s="18"/>
      <c r="K18" s="6" t="e">
        <f t="shared" si="0"/>
        <v>#DIV/0!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>
        <v>1</v>
      </c>
      <c r="D19" s="15"/>
      <c r="E19" s="18"/>
      <c r="F19" s="18"/>
      <c r="G19" s="16"/>
      <c r="H19" s="15">
        <v>3</v>
      </c>
      <c r="I19" s="18">
        <v>1</v>
      </c>
      <c r="J19" s="18">
        <v>1</v>
      </c>
      <c r="K19" s="6">
        <f t="shared" si="0"/>
        <v>0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/>
      <c r="X19" s="16"/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16</v>
      </c>
      <c r="E20" s="18">
        <v>2</v>
      </c>
      <c r="F20" s="18">
        <v>2</v>
      </c>
      <c r="G20" s="16">
        <v>10</v>
      </c>
      <c r="H20" s="15">
        <v>20</v>
      </c>
      <c r="I20" s="18">
        <v>12</v>
      </c>
      <c r="J20" s="18">
        <v>5</v>
      </c>
      <c r="K20" s="6">
        <f t="shared" si="0"/>
        <v>0.35</v>
      </c>
      <c r="L20" s="15">
        <v>10</v>
      </c>
      <c r="M20" s="18">
        <v>5</v>
      </c>
      <c r="N20" s="18">
        <v>1</v>
      </c>
      <c r="O20" s="18">
        <v>2</v>
      </c>
      <c r="P20" s="18">
        <v>2</v>
      </c>
      <c r="Q20" s="17">
        <f t="shared" si="1"/>
        <v>1.9</v>
      </c>
      <c r="R20" s="16">
        <v>18</v>
      </c>
      <c r="S20" s="15"/>
      <c r="T20" s="18"/>
      <c r="U20" s="16"/>
      <c r="V20" s="15"/>
      <c r="W20" s="18">
        <v>1</v>
      </c>
      <c r="X20" s="16"/>
    </row>
    <row r="21" spans="1:24" ht="15.6" customHeight="1" thickBot="1">
      <c r="A21" s="26">
        <v>11</v>
      </c>
      <c r="B21" s="28" t="s">
        <v>36</v>
      </c>
      <c r="C21" s="14">
        <v>1</v>
      </c>
      <c r="D21" s="15">
        <v>9</v>
      </c>
      <c r="E21" s="18"/>
      <c r="F21" s="18">
        <v>1</v>
      </c>
      <c r="G21" s="16">
        <v>4</v>
      </c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>
        <v>2</v>
      </c>
      <c r="S21" s="15">
        <v>29</v>
      </c>
      <c r="T21" s="18">
        <v>13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/>
      <c r="D22" s="15"/>
      <c r="E22" s="18"/>
      <c r="F22" s="18"/>
      <c r="G22" s="16"/>
      <c r="H22" s="15"/>
      <c r="I22" s="18"/>
      <c r="J22" s="18"/>
      <c r="K22" s="6" t="e">
        <f t="shared" si="0"/>
        <v>#DIV/0!</v>
      </c>
      <c r="L22" s="15"/>
      <c r="M22" s="18"/>
      <c r="N22" s="18"/>
      <c r="O22" s="18"/>
      <c r="P22" s="18"/>
      <c r="Q22" s="17" t="e">
        <f t="shared" si="1"/>
        <v>#DIV/0!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9</v>
      </c>
      <c r="E23" s="23">
        <v>2</v>
      </c>
      <c r="F23" s="23"/>
      <c r="G23" s="6">
        <v>4</v>
      </c>
      <c r="H23" s="5">
        <v>16</v>
      </c>
      <c r="I23" s="23">
        <v>6</v>
      </c>
      <c r="J23" s="23">
        <v>1</v>
      </c>
      <c r="K23" s="6">
        <f t="shared" si="0"/>
        <v>0.3125</v>
      </c>
      <c r="L23" s="5"/>
      <c r="M23" s="23"/>
      <c r="N23" s="23"/>
      <c r="O23" s="23"/>
      <c r="P23" s="23"/>
      <c r="Q23" s="17" t="e">
        <f t="shared" si="1"/>
        <v>#DIV/0!</v>
      </c>
      <c r="R23" s="6">
        <v>4</v>
      </c>
      <c r="S23" s="5"/>
      <c r="T23" s="23"/>
      <c r="U23" s="6"/>
      <c r="V23" s="5"/>
      <c r="W23" s="23">
        <v>4</v>
      </c>
      <c r="X23" s="6"/>
    </row>
    <row r="24" spans="1:24" ht="15.6" customHeight="1" thickBot="1">
      <c r="A24" s="69" t="s">
        <v>23</v>
      </c>
      <c r="B24" s="70"/>
      <c r="C24" s="71"/>
      <c r="D24" s="46">
        <f t="shared" ref="D24:J24" si="2">SUM(D11:D23)</f>
        <v>71</v>
      </c>
      <c r="E24" s="46">
        <f t="shared" si="2"/>
        <v>8</v>
      </c>
      <c r="F24" s="46">
        <f t="shared" si="2"/>
        <v>5</v>
      </c>
      <c r="G24" s="46">
        <f t="shared" si="2"/>
        <v>42</v>
      </c>
      <c r="H24" s="46">
        <f t="shared" si="2"/>
        <v>70</v>
      </c>
      <c r="I24" s="46">
        <f t="shared" si="2"/>
        <v>35</v>
      </c>
      <c r="J24" s="46">
        <f t="shared" si="2"/>
        <v>13</v>
      </c>
      <c r="K24" s="6">
        <f t="shared" si="0"/>
        <v>0.31428571428571428</v>
      </c>
      <c r="L24" s="43">
        <f>SUM(L11:L23)</f>
        <v>42</v>
      </c>
      <c r="M24" s="43">
        <f>SUM(M11:M23)</f>
        <v>19</v>
      </c>
      <c r="N24" s="43">
        <f>SUM(N11:N23)</f>
        <v>4</v>
      </c>
      <c r="O24" s="43">
        <f>SUM(O11:O23)</f>
        <v>6</v>
      </c>
      <c r="P24" s="43">
        <f>SUM(P11:P23)</f>
        <v>13</v>
      </c>
      <c r="Q24" s="17">
        <f t="shared" si="1"/>
        <v>1.6904761904761905</v>
      </c>
      <c r="R24" s="44">
        <f>SUM(R11:R23)</f>
        <v>62</v>
      </c>
      <c r="S24" s="44">
        <f t="shared" ref="S24:X24" si="3">SUM(S11:S23)</f>
        <v>65</v>
      </c>
      <c r="T24" s="44">
        <f t="shared" si="3"/>
        <v>34</v>
      </c>
      <c r="U24" s="44">
        <f t="shared" si="3"/>
        <v>0</v>
      </c>
      <c r="V24" s="44">
        <f t="shared" si="3"/>
        <v>0</v>
      </c>
      <c r="W24" s="44">
        <f t="shared" si="3"/>
        <v>9</v>
      </c>
      <c r="X24" s="44">
        <f t="shared" si="3"/>
        <v>0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21</v>
      </c>
      <c r="F27" s="83"/>
      <c r="G27" s="83"/>
      <c r="H27" s="83">
        <v>25</v>
      </c>
      <c r="I27" s="83"/>
      <c r="J27" s="83"/>
      <c r="K27" s="83">
        <v>25</v>
      </c>
      <c r="L27" s="83"/>
      <c r="M27" s="83"/>
    </row>
    <row r="28" spans="1:24" ht="20.45" customHeight="1" thickBot="1">
      <c r="B28" s="83" t="s">
        <v>133</v>
      </c>
      <c r="C28" s="83"/>
      <c r="D28" s="83"/>
      <c r="E28" s="83">
        <v>25</v>
      </c>
      <c r="F28" s="83"/>
      <c r="G28" s="83"/>
      <c r="H28" s="83">
        <v>16</v>
      </c>
      <c r="I28" s="83"/>
      <c r="J28" s="83"/>
      <c r="K28" s="83">
        <v>13</v>
      </c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W14" sqref="W14"/>
    </sheetView>
  </sheetViews>
  <sheetFormatPr defaultColWidth="8.85546875" defaultRowHeight="12.75"/>
  <cols>
    <col min="1" max="1" width="4.28515625" style="42" customWidth="1"/>
    <col min="2" max="2" width="21.5703125" style="42" customWidth="1"/>
    <col min="3" max="3" width="3.42578125" style="42" customWidth="1"/>
    <col min="4" max="4" width="5" style="42" customWidth="1"/>
    <col min="5" max="5" width="4.140625" style="42" customWidth="1"/>
    <col min="6" max="6" width="3.7109375" style="42" customWidth="1"/>
    <col min="7" max="7" width="5.140625" style="42" customWidth="1"/>
    <col min="8" max="8" width="4.140625" style="42" customWidth="1"/>
    <col min="9" max="9" width="4" style="42" customWidth="1"/>
    <col min="10" max="10" width="4.140625" style="42" customWidth="1"/>
    <col min="11" max="11" width="4.85546875" style="42" customWidth="1"/>
    <col min="12" max="12" width="4.7109375" style="42" customWidth="1"/>
    <col min="13" max="13" width="3.5703125" style="42" customWidth="1"/>
    <col min="14" max="14" width="3.7109375" style="42" customWidth="1"/>
    <col min="15" max="16" width="3.28515625" style="42" customWidth="1"/>
    <col min="17" max="17" width="4.5703125" style="42" customWidth="1"/>
    <col min="18" max="19" width="4.42578125" style="42" customWidth="1"/>
    <col min="20" max="20" width="5.140625" style="42" customWidth="1"/>
    <col min="21" max="21" width="4.7109375" style="42" customWidth="1"/>
    <col min="22" max="22" width="5.28515625" style="42" customWidth="1"/>
    <col min="23" max="23" width="5.7109375" style="42" customWidth="1"/>
    <col min="24" max="24" width="6.140625" style="42" customWidth="1"/>
    <col min="25" max="16384" width="8.85546875" style="42"/>
  </cols>
  <sheetData>
    <row r="1" spans="1:24" ht="13.9" customHeight="1">
      <c r="J1" s="2"/>
      <c r="N1" s="64" t="s">
        <v>134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135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136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/>
      <c r="D11" s="5"/>
      <c r="E11" s="17"/>
      <c r="F11" s="17"/>
      <c r="G11" s="45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6</v>
      </c>
      <c r="I12" s="18">
        <v>2</v>
      </c>
      <c r="J12" s="18">
        <v>3</v>
      </c>
      <c r="K12" s="6">
        <f t="shared" ref="K12:K24" si="0">(I12-J12)/H12</f>
        <v>-0.16666666666666666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/>
      <c r="S12" s="15"/>
      <c r="T12" s="18"/>
      <c r="U12" s="16"/>
      <c r="V12" s="15"/>
      <c r="W12" s="18"/>
      <c r="X12" s="16">
        <v>1</v>
      </c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9</v>
      </c>
      <c r="E13" s="18">
        <v>1</v>
      </c>
      <c r="F13" s="18"/>
      <c r="G13" s="16">
        <v>3</v>
      </c>
      <c r="H13" s="15">
        <v>26</v>
      </c>
      <c r="I13" s="18">
        <v>11</v>
      </c>
      <c r="J13" s="18">
        <v>4</v>
      </c>
      <c r="K13" s="6">
        <f t="shared" si="0"/>
        <v>0.26923076923076922</v>
      </c>
      <c r="L13" s="15">
        <v>12</v>
      </c>
      <c r="M13" s="18">
        <v>7</v>
      </c>
      <c r="N13" s="18">
        <v>1</v>
      </c>
      <c r="O13" s="18">
        <v>1</v>
      </c>
      <c r="P13" s="18">
        <v>3</v>
      </c>
      <c r="Q13" s="17">
        <f t="shared" si="1"/>
        <v>2</v>
      </c>
      <c r="R13" s="16">
        <v>15</v>
      </c>
      <c r="S13" s="15"/>
      <c r="T13" s="18"/>
      <c r="U13" s="16"/>
      <c r="V13" s="15"/>
      <c r="W13" s="18"/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8</v>
      </c>
      <c r="E14" s="18">
        <v>1</v>
      </c>
      <c r="F14" s="18"/>
      <c r="G14" s="16">
        <v>3</v>
      </c>
      <c r="H14" s="15"/>
      <c r="I14" s="18"/>
      <c r="J14" s="18"/>
      <c r="K14" s="6" t="e">
        <f t="shared" si="0"/>
        <v>#DIV/0!</v>
      </c>
      <c r="L14" s="15">
        <v>19</v>
      </c>
      <c r="M14" s="18">
        <v>13</v>
      </c>
      <c r="N14" s="18">
        <v>3</v>
      </c>
      <c r="O14" s="18">
        <v>2</v>
      </c>
      <c r="P14" s="18">
        <v>1</v>
      </c>
      <c r="Q14" s="17">
        <f t="shared" si="1"/>
        <v>2.4736842105263159</v>
      </c>
      <c r="R14" s="16">
        <v>23</v>
      </c>
      <c r="S14" s="15">
        <v>6</v>
      </c>
      <c r="T14" s="18">
        <v>3</v>
      </c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>
        <v>1</v>
      </c>
      <c r="D15" s="15"/>
      <c r="E15" s="18"/>
      <c r="F15" s="18"/>
      <c r="G15" s="16"/>
      <c r="H15" s="15">
        <v>2</v>
      </c>
      <c r="I15" s="18"/>
      <c r="J15" s="18"/>
      <c r="K15" s="6">
        <f t="shared" si="0"/>
        <v>0</v>
      </c>
      <c r="L15" s="15"/>
      <c r="M15" s="18"/>
      <c r="N15" s="18"/>
      <c r="O15" s="18"/>
      <c r="P15" s="18"/>
      <c r="Q15" s="17" t="e">
        <f t="shared" si="1"/>
        <v>#DIV/0!</v>
      </c>
      <c r="R15" s="16">
        <v>2</v>
      </c>
      <c r="S15" s="15"/>
      <c r="T15" s="18"/>
      <c r="U15" s="16"/>
      <c r="V15" s="15"/>
      <c r="W15" s="18">
        <v>1</v>
      </c>
      <c r="X15" s="16"/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20</v>
      </c>
      <c r="E16" s="18">
        <v>3</v>
      </c>
      <c r="F16" s="18"/>
      <c r="G16" s="16">
        <v>13</v>
      </c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12</v>
      </c>
      <c r="S16" s="15">
        <v>48</v>
      </c>
      <c r="T16" s="18">
        <v>21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/>
      <c r="E17" s="18"/>
      <c r="F17" s="18"/>
      <c r="G17" s="16"/>
      <c r="H17" s="15"/>
      <c r="I17" s="18"/>
      <c r="J17" s="18"/>
      <c r="K17" s="6" t="e">
        <f t="shared" si="0"/>
        <v>#DIV/0!</v>
      </c>
      <c r="L17" s="15"/>
      <c r="M17" s="18"/>
      <c r="N17" s="18"/>
      <c r="O17" s="18"/>
      <c r="P17" s="18"/>
      <c r="Q17" s="17" t="e">
        <f t="shared" si="1"/>
        <v>#DIV/0!</v>
      </c>
      <c r="R17" s="16"/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/>
      <c r="D18" s="15"/>
      <c r="E18" s="18"/>
      <c r="F18" s="18"/>
      <c r="G18" s="16"/>
      <c r="H18" s="15"/>
      <c r="I18" s="18"/>
      <c r="J18" s="18"/>
      <c r="K18" s="6" t="e">
        <f t="shared" si="0"/>
        <v>#DIV/0!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>
        <v>1</v>
      </c>
      <c r="D19" s="15"/>
      <c r="E19" s="18"/>
      <c r="F19" s="18"/>
      <c r="G19" s="16"/>
      <c r="H19" s="15">
        <v>6</v>
      </c>
      <c r="I19" s="18">
        <v>3</v>
      </c>
      <c r="J19" s="18">
        <v>1</v>
      </c>
      <c r="K19" s="6">
        <f t="shared" si="0"/>
        <v>0.33333333333333331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/>
      <c r="X19" s="16">
        <v>1</v>
      </c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13</v>
      </c>
      <c r="E20" s="18">
        <v>2</v>
      </c>
      <c r="F20" s="18"/>
      <c r="G20" s="16">
        <v>7</v>
      </c>
      <c r="H20" s="15">
        <v>29</v>
      </c>
      <c r="I20" s="18">
        <v>13</v>
      </c>
      <c r="J20" s="18">
        <v>5</v>
      </c>
      <c r="K20" s="6">
        <f t="shared" si="0"/>
        <v>0.27586206896551724</v>
      </c>
      <c r="L20" s="15">
        <v>25</v>
      </c>
      <c r="M20" s="18">
        <v>9</v>
      </c>
      <c r="N20" s="18">
        <v>5</v>
      </c>
      <c r="O20" s="18">
        <v>5</v>
      </c>
      <c r="P20" s="18">
        <v>6</v>
      </c>
      <c r="Q20" s="17">
        <f t="shared" si="1"/>
        <v>1.68</v>
      </c>
      <c r="R20" s="16">
        <v>12</v>
      </c>
      <c r="S20" s="15"/>
      <c r="T20" s="18"/>
      <c r="U20" s="16"/>
      <c r="V20" s="15"/>
      <c r="W20" s="18"/>
      <c r="X20" s="16"/>
    </row>
    <row r="21" spans="1:24" ht="15.6" customHeight="1" thickBot="1">
      <c r="A21" s="26">
        <v>11</v>
      </c>
      <c r="B21" s="28" t="s">
        <v>36</v>
      </c>
      <c r="C21" s="14">
        <v>1</v>
      </c>
      <c r="D21" s="15">
        <v>9</v>
      </c>
      <c r="E21" s="18"/>
      <c r="F21" s="18">
        <v>2</v>
      </c>
      <c r="G21" s="16">
        <v>3</v>
      </c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>
        <v>3</v>
      </c>
      <c r="S21" s="15">
        <v>34</v>
      </c>
      <c r="T21" s="18">
        <v>12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/>
      <c r="D22" s="15"/>
      <c r="E22" s="18"/>
      <c r="F22" s="18"/>
      <c r="G22" s="16"/>
      <c r="H22" s="15"/>
      <c r="I22" s="18"/>
      <c r="J22" s="18"/>
      <c r="K22" s="6" t="e">
        <f t="shared" si="0"/>
        <v>#DIV/0!</v>
      </c>
      <c r="L22" s="15"/>
      <c r="M22" s="18"/>
      <c r="N22" s="18"/>
      <c r="O22" s="18"/>
      <c r="P22" s="18"/>
      <c r="Q22" s="17" t="e">
        <f t="shared" si="1"/>
        <v>#DIV/0!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8</v>
      </c>
      <c r="E23" s="23"/>
      <c r="F23" s="23"/>
      <c r="G23" s="6">
        <v>2</v>
      </c>
      <c r="H23" s="5">
        <v>19</v>
      </c>
      <c r="I23" s="23">
        <v>7</v>
      </c>
      <c r="J23" s="23">
        <v>2</v>
      </c>
      <c r="K23" s="6">
        <f t="shared" si="0"/>
        <v>0.26315789473684209</v>
      </c>
      <c r="L23" s="5"/>
      <c r="M23" s="23"/>
      <c r="N23" s="23"/>
      <c r="O23" s="23"/>
      <c r="P23" s="23"/>
      <c r="Q23" s="17" t="e">
        <f t="shared" si="1"/>
        <v>#DIV/0!</v>
      </c>
      <c r="R23" s="6">
        <v>8</v>
      </c>
      <c r="S23" s="5"/>
      <c r="T23" s="23"/>
      <c r="U23" s="6"/>
      <c r="V23" s="5"/>
      <c r="W23" s="23">
        <v>1</v>
      </c>
      <c r="X23" s="6"/>
    </row>
    <row r="24" spans="1:24" ht="15.6" customHeight="1" thickBot="1">
      <c r="A24" s="69" t="s">
        <v>23</v>
      </c>
      <c r="B24" s="70"/>
      <c r="C24" s="71"/>
      <c r="D24" s="46">
        <f t="shared" ref="D24:J24" si="2">SUM(D11:D23)</f>
        <v>67</v>
      </c>
      <c r="E24" s="46">
        <f t="shared" si="2"/>
        <v>7</v>
      </c>
      <c r="F24" s="46">
        <f t="shared" si="2"/>
        <v>2</v>
      </c>
      <c r="G24" s="46">
        <f t="shared" si="2"/>
        <v>31</v>
      </c>
      <c r="H24" s="46">
        <f t="shared" si="2"/>
        <v>88</v>
      </c>
      <c r="I24" s="46">
        <f t="shared" si="2"/>
        <v>36</v>
      </c>
      <c r="J24" s="46">
        <f t="shared" si="2"/>
        <v>15</v>
      </c>
      <c r="K24" s="6">
        <f t="shared" si="0"/>
        <v>0.23863636363636365</v>
      </c>
      <c r="L24" s="43">
        <f>SUM(L11:L23)</f>
        <v>56</v>
      </c>
      <c r="M24" s="43">
        <f>SUM(M11:M23)</f>
        <v>29</v>
      </c>
      <c r="N24" s="43">
        <f>SUM(N11:N23)</f>
        <v>9</v>
      </c>
      <c r="O24" s="43">
        <f>SUM(O11:O23)</f>
        <v>8</v>
      </c>
      <c r="P24" s="43">
        <f>SUM(P11:P23)</f>
        <v>10</v>
      </c>
      <c r="Q24" s="17">
        <f t="shared" si="1"/>
        <v>2.0178571428571428</v>
      </c>
      <c r="R24" s="44">
        <f>SUM(R11:R23)</f>
        <v>75</v>
      </c>
      <c r="S24" s="44">
        <f t="shared" ref="S24:X24" si="3">SUM(S11:S23)</f>
        <v>88</v>
      </c>
      <c r="T24" s="44">
        <f t="shared" si="3"/>
        <v>36</v>
      </c>
      <c r="U24" s="44">
        <f t="shared" si="3"/>
        <v>0</v>
      </c>
      <c r="V24" s="44">
        <f t="shared" si="3"/>
        <v>0</v>
      </c>
      <c r="W24" s="44">
        <f t="shared" si="3"/>
        <v>2</v>
      </c>
      <c r="X24" s="44">
        <f t="shared" si="3"/>
        <v>2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17</v>
      </c>
      <c r="F27" s="83"/>
      <c r="G27" s="83"/>
      <c r="H27" s="83">
        <v>25</v>
      </c>
      <c r="I27" s="83"/>
      <c r="J27" s="83"/>
      <c r="K27" s="83">
        <v>24</v>
      </c>
      <c r="L27" s="83"/>
      <c r="M27" s="83"/>
    </row>
    <row r="28" spans="1:24" ht="20.45" customHeight="1" thickBot="1">
      <c r="B28" s="83" t="s">
        <v>137</v>
      </c>
      <c r="C28" s="83"/>
      <c r="D28" s="83"/>
      <c r="E28" s="83">
        <v>25</v>
      </c>
      <c r="F28" s="83"/>
      <c r="G28" s="83"/>
      <c r="H28" s="83">
        <v>21</v>
      </c>
      <c r="I28" s="83"/>
      <c r="J28" s="83"/>
      <c r="K28" s="83">
        <v>26</v>
      </c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L9:R9"/>
    <mergeCell ref="S9:U9"/>
    <mergeCell ref="A24:C24"/>
    <mergeCell ref="B28:D28"/>
    <mergeCell ref="E28:G28"/>
    <mergeCell ref="D9:G9"/>
    <mergeCell ref="H9:K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1"/>
  <sheetViews>
    <sheetView topLeftCell="A4" workbookViewId="0">
      <selection activeCell="S13" sqref="S13"/>
    </sheetView>
  </sheetViews>
  <sheetFormatPr defaultColWidth="8.85546875" defaultRowHeight="12.75"/>
  <cols>
    <col min="1" max="1" width="4.28515625" style="42" customWidth="1"/>
    <col min="2" max="2" width="21.5703125" style="42" customWidth="1"/>
    <col min="3" max="3" width="3.42578125" style="42" customWidth="1"/>
    <col min="4" max="4" width="5" style="42" customWidth="1"/>
    <col min="5" max="5" width="4.140625" style="42" customWidth="1"/>
    <col min="6" max="6" width="3.7109375" style="42" customWidth="1"/>
    <col min="7" max="7" width="5.140625" style="42" customWidth="1"/>
    <col min="8" max="8" width="4.140625" style="42" customWidth="1"/>
    <col min="9" max="9" width="4" style="42" customWidth="1"/>
    <col min="10" max="10" width="4.140625" style="42" customWidth="1"/>
    <col min="11" max="11" width="4.85546875" style="42" customWidth="1"/>
    <col min="12" max="12" width="4.7109375" style="42" customWidth="1"/>
    <col min="13" max="13" width="3.5703125" style="42" customWidth="1"/>
    <col min="14" max="14" width="3.7109375" style="42" customWidth="1"/>
    <col min="15" max="16" width="3.28515625" style="42" customWidth="1"/>
    <col min="17" max="17" width="4.5703125" style="42" customWidth="1"/>
    <col min="18" max="19" width="4.42578125" style="42" customWidth="1"/>
    <col min="20" max="20" width="5.140625" style="42" customWidth="1"/>
    <col min="21" max="21" width="4.7109375" style="42" customWidth="1"/>
    <col min="22" max="22" width="5.28515625" style="42" customWidth="1"/>
    <col min="23" max="23" width="5.7109375" style="42" customWidth="1"/>
    <col min="24" max="24" width="6.140625" style="42" customWidth="1"/>
    <col min="25" max="16384" width="8.85546875" style="42"/>
  </cols>
  <sheetData>
    <row r="1" spans="1:24" ht="13.9" customHeight="1">
      <c r="J1" s="2"/>
      <c r="N1" s="64" t="s">
        <v>139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140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138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>
        <v>1</v>
      </c>
      <c r="D11" s="5"/>
      <c r="E11" s="17"/>
      <c r="F11" s="17"/>
      <c r="G11" s="45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4</v>
      </c>
      <c r="I12" s="18"/>
      <c r="J12" s="18"/>
      <c r="K12" s="6">
        <f t="shared" ref="K12:K24" si="0">(I12-J12)/H12</f>
        <v>0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/>
      <c r="S12" s="15"/>
      <c r="T12" s="18"/>
      <c r="U12" s="16"/>
      <c r="V12" s="15"/>
      <c r="W12" s="18">
        <v>2</v>
      </c>
      <c r="X12" s="16">
        <v>1</v>
      </c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7</v>
      </c>
      <c r="E13" s="18"/>
      <c r="F13" s="18"/>
      <c r="G13" s="16">
        <v>2</v>
      </c>
      <c r="H13" s="15">
        <v>19</v>
      </c>
      <c r="I13" s="18">
        <v>9</v>
      </c>
      <c r="J13" s="18">
        <v>4</v>
      </c>
      <c r="K13" s="6">
        <f t="shared" si="0"/>
        <v>0.26315789473684209</v>
      </c>
      <c r="L13" s="15">
        <v>19</v>
      </c>
      <c r="M13" s="18">
        <v>6</v>
      </c>
      <c r="N13" s="18">
        <v>4</v>
      </c>
      <c r="O13" s="18">
        <v>2</v>
      </c>
      <c r="P13" s="18">
        <v>7</v>
      </c>
      <c r="Q13" s="17">
        <f t="shared" si="1"/>
        <v>1.4736842105263157</v>
      </c>
      <c r="R13" s="16">
        <v>15</v>
      </c>
      <c r="S13" s="15"/>
      <c r="T13" s="18"/>
      <c r="U13" s="16"/>
      <c r="V13" s="15"/>
      <c r="W13" s="18">
        <v>2</v>
      </c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10</v>
      </c>
      <c r="E14" s="18">
        <v>1</v>
      </c>
      <c r="F14" s="18">
        <v>1</v>
      </c>
      <c r="G14" s="16">
        <v>6</v>
      </c>
      <c r="H14" s="15">
        <v>1</v>
      </c>
      <c r="I14" s="18"/>
      <c r="J14" s="18">
        <v>1</v>
      </c>
      <c r="K14" s="6">
        <f t="shared" si="0"/>
        <v>-1</v>
      </c>
      <c r="L14" s="15">
        <v>21</v>
      </c>
      <c r="M14" s="18">
        <v>12</v>
      </c>
      <c r="N14" s="18">
        <v>4</v>
      </c>
      <c r="O14" s="18">
        <v>2</v>
      </c>
      <c r="P14" s="18">
        <v>3</v>
      </c>
      <c r="Q14" s="17">
        <f t="shared" si="1"/>
        <v>2.1904761904761907</v>
      </c>
      <c r="R14" s="16">
        <v>22</v>
      </c>
      <c r="S14" s="15">
        <v>2</v>
      </c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/>
      <c r="D15" s="15"/>
      <c r="E15" s="18"/>
      <c r="F15" s="18"/>
      <c r="G15" s="16"/>
      <c r="H15" s="15"/>
      <c r="I15" s="18"/>
      <c r="J15" s="18"/>
      <c r="K15" s="6" t="e">
        <f t="shared" si="0"/>
        <v>#DIV/0!</v>
      </c>
      <c r="L15" s="15"/>
      <c r="M15" s="18"/>
      <c r="N15" s="18"/>
      <c r="O15" s="18"/>
      <c r="P15" s="18"/>
      <c r="Q15" s="17" t="e">
        <f t="shared" si="1"/>
        <v>#DIV/0!</v>
      </c>
      <c r="R15" s="16"/>
      <c r="S15" s="15"/>
      <c r="T15" s="18"/>
      <c r="U15" s="16"/>
      <c r="V15" s="15"/>
      <c r="W15" s="18"/>
      <c r="X15" s="16"/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15</v>
      </c>
      <c r="E16" s="18"/>
      <c r="F16" s="18"/>
      <c r="G16" s="16">
        <v>9</v>
      </c>
      <c r="H16" s="15">
        <v>2</v>
      </c>
      <c r="I16" s="18">
        <v>2</v>
      </c>
      <c r="J16" s="18"/>
      <c r="K16" s="6">
        <f t="shared" si="0"/>
        <v>1</v>
      </c>
      <c r="L16" s="15"/>
      <c r="M16" s="18"/>
      <c r="N16" s="18"/>
      <c r="O16" s="18"/>
      <c r="P16" s="18"/>
      <c r="Q16" s="17" t="e">
        <f t="shared" si="1"/>
        <v>#DIV/0!</v>
      </c>
      <c r="R16" s="16">
        <v>6</v>
      </c>
      <c r="S16" s="15">
        <v>34</v>
      </c>
      <c r="T16" s="18">
        <v>17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/>
      <c r="E17" s="18"/>
      <c r="F17" s="18"/>
      <c r="G17" s="16"/>
      <c r="H17" s="15">
        <v>5</v>
      </c>
      <c r="I17" s="18">
        <v>1</v>
      </c>
      <c r="J17" s="18">
        <v>2</v>
      </c>
      <c r="K17" s="6">
        <f t="shared" si="0"/>
        <v>-0.2</v>
      </c>
      <c r="L17" s="15"/>
      <c r="M17" s="18"/>
      <c r="N17" s="18"/>
      <c r="O17" s="18"/>
      <c r="P17" s="18"/>
      <c r="Q17" s="17" t="e">
        <f t="shared" si="1"/>
        <v>#DIV/0!</v>
      </c>
      <c r="R17" s="16">
        <v>5</v>
      </c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/>
      <c r="D18" s="15"/>
      <c r="E18" s="18"/>
      <c r="F18" s="18"/>
      <c r="G18" s="16"/>
      <c r="H18" s="15"/>
      <c r="I18" s="18"/>
      <c r="J18" s="18"/>
      <c r="K18" s="6" t="e">
        <f t="shared" si="0"/>
        <v>#DIV/0!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>
        <v>1</v>
      </c>
      <c r="D19" s="15"/>
      <c r="E19" s="18"/>
      <c r="F19" s="18"/>
      <c r="G19" s="16"/>
      <c r="H19" s="15">
        <v>4</v>
      </c>
      <c r="I19" s="18">
        <v>4</v>
      </c>
      <c r="J19" s="18"/>
      <c r="K19" s="6">
        <f t="shared" si="0"/>
        <v>1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>
        <v>2</v>
      </c>
      <c r="X19" s="16"/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15</v>
      </c>
      <c r="E20" s="18">
        <v>1</v>
      </c>
      <c r="F20" s="18">
        <v>1</v>
      </c>
      <c r="G20" s="16">
        <v>8</v>
      </c>
      <c r="H20" s="15">
        <v>16</v>
      </c>
      <c r="I20" s="18">
        <v>4</v>
      </c>
      <c r="J20" s="18">
        <v>6</v>
      </c>
      <c r="K20" s="6">
        <f t="shared" si="0"/>
        <v>-0.125</v>
      </c>
      <c r="L20" s="15">
        <v>15</v>
      </c>
      <c r="M20" s="18">
        <v>8</v>
      </c>
      <c r="N20" s="18">
        <v>1</v>
      </c>
      <c r="O20" s="18">
        <v>3</v>
      </c>
      <c r="P20" s="18">
        <v>3</v>
      </c>
      <c r="Q20" s="17">
        <f t="shared" si="1"/>
        <v>1.9333333333333333</v>
      </c>
      <c r="R20" s="16">
        <v>14</v>
      </c>
      <c r="S20" s="15"/>
      <c r="T20" s="18"/>
      <c r="U20" s="16"/>
      <c r="V20" s="15"/>
      <c r="W20" s="18">
        <v>3</v>
      </c>
      <c r="X20" s="16"/>
    </row>
    <row r="21" spans="1:24" ht="15.6" customHeight="1" thickBot="1">
      <c r="A21" s="26">
        <v>11</v>
      </c>
      <c r="B21" s="28" t="s">
        <v>36</v>
      </c>
      <c r="C21" s="14">
        <v>1</v>
      </c>
      <c r="D21" s="15">
        <v>11</v>
      </c>
      <c r="E21" s="18">
        <v>1</v>
      </c>
      <c r="F21" s="18"/>
      <c r="G21" s="16">
        <v>5</v>
      </c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>
        <v>5</v>
      </c>
      <c r="S21" s="15">
        <v>31</v>
      </c>
      <c r="T21" s="18">
        <v>11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/>
      <c r="D22" s="15"/>
      <c r="E22" s="18"/>
      <c r="F22" s="18"/>
      <c r="G22" s="16"/>
      <c r="H22" s="15"/>
      <c r="I22" s="18"/>
      <c r="J22" s="18"/>
      <c r="K22" s="6" t="e">
        <f t="shared" si="0"/>
        <v>#DIV/0!</v>
      </c>
      <c r="L22" s="15"/>
      <c r="M22" s="18"/>
      <c r="N22" s="18"/>
      <c r="O22" s="18"/>
      <c r="P22" s="18"/>
      <c r="Q22" s="17" t="e">
        <f t="shared" si="1"/>
        <v>#DIV/0!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11</v>
      </c>
      <c r="E23" s="23">
        <v>1</v>
      </c>
      <c r="F23" s="23"/>
      <c r="G23" s="6">
        <v>4</v>
      </c>
      <c r="H23" s="5">
        <v>16</v>
      </c>
      <c r="I23" s="23">
        <v>8</v>
      </c>
      <c r="J23" s="23">
        <v>3</v>
      </c>
      <c r="K23" s="6">
        <f t="shared" si="0"/>
        <v>0.3125</v>
      </c>
      <c r="L23" s="5"/>
      <c r="M23" s="23"/>
      <c r="N23" s="23"/>
      <c r="O23" s="23"/>
      <c r="P23" s="23"/>
      <c r="Q23" s="17" t="e">
        <f t="shared" si="1"/>
        <v>#DIV/0!</v>
      </c>
      <c r="R23" s="6">
        <v>8</v>
      </c>
      <c r="S23" s="5"/>
      <c r="T23" s="23"/>
      <c r="U23" s="6"/>
      <c r="V23" s="5"/>
      <c r="W23" s="23">
        <v>3</v>
      </c>
      <c r="X23" s="6"/>
    </row>
    <row r="24" spans="1:24" ht="15.6" customHeight="1" thickBot="1">
      <c r="A24" s="69" t="s">
        <v>23</v>
      </c>
      <c r="B24" s="70"/>
      <c r="C24" s="71"/>
      <c r="D24" s="46">
        <f t="shared" ref="D24:J24" si="2">SUM(D11:D23)</f>
        <v>69</v>
      </c>
      <c r="E24" s="46">
        <f t="shared" si="2"/>
        <v>4</v>
      </c>
      <c r="F24" s="46">
        <f t="shared" si="2"/>
        <v>2</v>
      </c>
      <c r="G24" s="46">
        <f t="shared" si="2"/>
        <v>34</v>
      </c>
      <c r="H24" s="46">
        <f t="shared" si="2"/>
        <v>67</v>
      </c>
      <c r="I24" s="46">
        <f t="shared" si="2"/>
        <v>28</v>
      </c>
      <c r="J24" s="46">
        <f t="shared" si="2"/>
        <v>16</v>
      </c>
      <c r="K24" s="6">
        <f t="shared" si="0"/>
        <v>0.17910447761194029</v>
      </c>
      <c r="L24" s="43">
        <f>SUM(L11:L23)</f>
        <v>55</v>
      </c>
      <c r="M24" s="43">
        <f>SUM(M11:M23)</f>
        <v>26</v>
      </c>
      <c r="N24" s="43">
        <f>SUM(N11:N23)</f>
        <v>9</v>
      </c>
      <c r="O24" s="43">
        <f>SUM(O11:O23)</f>
        <v>7</v>
      </c>
      <c r="P24" s="43">
        <f>SUM(P11:P23)</f>
        <v>13</v>
      </c>
      <c r="Q24" s="17">
        <f t="shared" si="1"/>
        <v>1.8727272727272728</v>
      </c>
      <c r="R24" s="44">
        <f>SUM(R11:R23)</f>
        <v>75</v>
      </c>
      <c r="S24" s="44">
        <f t="shared" ref="S24:X24" si="3">SUM(S11:S23)</f>
        <v>67</v>
      </c>
      <c r="T24" s="44">
        <f t="shared" si="3"/>
        <v>28</v>
      </c>
      <c r="U24" s="44">
        <f t="shared" si="3"/>
        <v>0</v>
      </c>
      <c r="V24" s="44">
        <f t="shared" si="3"/>
        <v>0</v>
      </c>
      <c r="W24" s="44">
        <f t="shared" si="3"/>
        <v>12</v>
      </c>
      <c r="X24" s="44">
        <f t="shared" si="3"/>
        <v>1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16</v>
      </c>
      <c r="F27" s="83"/>
      <c r="G27" s="83"/>
      <c r="H27" s="83">
        <v>28</v>
      </c>
      <c r="I27" s="83"/>
      <c r="J27" s="83"/>
      <c r="K27" s="83">
        <v>25</v>
      </c>
      <c r="L27" s="83"/>
      <c r="M27" s="83"/>
    </row>
    <row r="28" spans="1:24" ht="20.45" customHeight="1" thickBot="1">
      <c r="B28" s="83" t="s">
        <v>141</v>
      </c>
      <c r="C28" s="83"/>
      <c r="D28" s="83"/>
      <c r="E28" s="83">
        <v>25</v>
      </c>
      <c r="F28" s="83"/>
      <c r="G28" s="83"/>
      <c r="H28" s="83">
        <v>26</v>
      </c>
      <c r="I28" s="83"/>
      <c r="J28" s="83"/>
      <c r="K28" s="83">
        <v>15</v>
      </c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G16" sqref="G16"/>
    </sheetView>
  </sheetViews>
  <sheetFormatPr defaultColWidth="8.85546875" defaultRowHeight="12.75"/>
  <cols>
    <col min="1" max="1" width="4.28515625" style="1" customWidth="1"/>
    <col min="2" max="2" width="21.5703125" style="1" customWidth="1"/>
    <col min="3" max="3" width="3.42578125" style="1" customWidth="1"/>
    <col min="4" max="4" width="5" style="1" customWidth="1"/>
    <col min="5" max="5" width="4.140625" style="1" customWidth="1"/>
    <col min="6" max="6" width="3.7109375" style="1" customWidth="1"/>
    <col min="7" max="7" width="5.140625" style="1" customWidth="1"/>
    <col min="8" max="8" width="4.140625" style="1" customWidth="1"/>
    <col min="9" max="9" width="4" style="1" customWidth="1"/>
    <col min="10" max="10" width="4.140625" style="1" customWidth="1"/>
    <col min="11" max="11" width="4.85546875" style="1" customWidth="1"/>
    <col min="12" max="12" width="4.7109375" style="1" customWidth="1"/>
    <col min="13" max="13" width="3.5703125" style="1" customWidth="1"/>
    <col min="14" max="14" width="3.7109375" style="1" customWidth="1"/>
    <col min="15" max="16" width="3.28515625" style="1" customWidth="1"/>
    <col min="17" max="17" width="4.5703125" style="1" customWidth="1"/>
    <col min="18" max="19" width="4.42578125" style="1" customWidth="1"/>
    <col min="20" max="20" width="5.140625" style="1" customWidth="1"/>
    <col min="21" max="21" width="4.7109375" style="1" customWidth="1"/>
    <col min="22" max="22" width="5.28515625" style="1" customWidth="1"/>
    <col min="23" max="23" width="5.7109375" style="1" customWidth="1"/>
    <col min="24" max="24" width="6.140625" style="1" customWidth="1"/>
    <col min="25" max="16384" width="8.85546875" style="1"/>
  </cols>
  <sheetData>
    <row r="1" spans="1:24" ht="13.9" customHeight="1">
      <c r="J1" s="2"/>
      <c r="N1" s="64" t="s">
        <v>40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41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39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/>
      <c r="D11" s="5"/>
      <c r="E11" s="17"/>
      <c r="F11" s="17"/>
      <c r="G11" s="13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10</v>
      </c>
      <c r="I12" s="18">
        <v>4</v>
      </c>
      <c r="J12" s="18">
        <v>1</v>
      </c>
      <c r="K12" s="6">
        <f t="shared" ref="K12:K24" si="0">(I12-J12)/H12</f>
        <v>0.3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/>
      <c r="S12" s="15"/>
      <c r="T12" s="18"/>
      <c r="U12" s="16"/>
      <c r="V12" s="15"/>
      <c r="W12" s="18">
        <v>5</v>
      </c>
      <c r="X12" s="16">
        <v>6</v>
      </c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9</v>
      </c>
      <c r="E13" s="18"/>
      <c r="F13" s="18">
        <v>3</v>
      </c>
      <c r="G13" s="16">
        <v>4</v>
      </c>
      <c r="H13" s="15">
        <v>21</v>
      </c>
      <c r="I13" s="18">
        <v>5</v>
      </c>
      <c r="J13" s="18">
        <v>3</v>
      </c>
      <c r="K13" s="6">
        <f t="shared" si="0"/>
        <v>9.5238095238095233E-2</v>
      </c>
      <c r="L13" s="15">
        <v>11</v>
      </c>
      <c r="M13" s="18">
        <v>1</v>
      </c>
      <c r="N13" s="18">
        <v>5</v>
      </c>
      <c r="O13" s="18">
        <v>3</v>
      </c>
      <c r="P13" s="18">
        <v>2</v>
      </c>
      <c r="Q13" s="17">
        <f t="shared" si="1"/>
        <v>1.4545454545454546</v>
      </c>
      <c r="R13" s="16">
        <v>2</v>
      </c>
      <c r="S13" s="15"/>
      <c r="T13" s="18"/>
      <c r="U13" s="16"/>
      <c r="V13" s="15"/>
      <c r="W13" s="18">
        <v>1</v>
      </c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8</v>
      </c>
      <c r="E14" s="18"/>
      <c r="F14" s="18"/>
      <c r="G14" s="16">
        <v>3</v>
      </c>
      <c r="H14" s="15">
        <v>2</v>
      </c>
      <c r="I14" s="18">
        <v>1</v>
      </c>
      <c r="J14" s="18"/>
      <c r="K14" s="6">
        <f t="shared" si="0"/>
        <v>0.5</v>
      </c>
      <c r="L14" s="15">
        <v>26</v>
      </c>
      <c r="M14" s="18">
        <v>14</v>
      </c>
      <c r="N14" s="18">
        <v>7</v>
      </c>
      <c r="O14" s="18">
        <v>5</v>
      </c>
      <c r="P14" s="18"/>
      <c r="Q14" s="17">
        <f t="shared" si="1"/>
        <v>2.3461538461538463</v>
      </c>
      <c r="R14" s="16">
        <v>17</v>
      </c>
      <c r="S14" s="15"/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>
        <v>1</v>
      </c>
      <c r="D15" s="15"/>
      <c r="E15" s="18"/>
      <c r="F15" s="18"/>
      <c r="G15" s="16"/>
      <c r="H15" s="15">
        <v>5</v>
      </c>
      <c r="I15" s="18">
        <v>1</v>
      </c>
      <c r="J15" s="18"/>
      <c r="K15" s="6">
        <f t="shared" si="0"/>
        <v>0.2</v>
      </c>
      <c r="L15" s="15"/>
      <c r="M15" s="18"/>
      <c r="N15" s="18"/>
      <c r="O15" s="18"/>
      <c r="P15" s="18"/>
      <c r="Q15" s="17" t="e">
        <f t="shared" si="1"/>
        <v>#DIV/0!</v>
      </c>
      <c r="R15" s="16"/>
      <c r="S15" s="15"/>
      <c r="T15" s="18"/>
      <c r="U15" s="16"/>
      <c r="V15" s="15"/>
      <c r="W15" s="18">
        <v>2</v>
      </c>
      <c r="X15" s="16">
        <v>1</v>
      </c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11</v>
      </c>
      <c r="E16" s="18"/>
      <c r="F16" s="18"/>
      <c r="G16" s="16">
        <v>7</v>
      </c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2</v>
      </c>
      <c r="S16" s="15">
        <v>42</v>
      </c>
      <c r="T16" s="18">
        <v>16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/>
      <c r="D17" s="15"/>
      <c r="E17" s="18"/>
      <c r="F17" s="18"/>
      <c r="G17" s="16"/>
      <c r="H17" s="15"/>
      <c r="I17" s="18"/>
      <c r="J17" s="18"/>
      <c r="K17" s="6" t="e">
        <f t="shared" si="0"/>
        <v>#DIV/0!</v>
      </c>
      <c r="L17" s="15"/>
      <c r="M17" s="18"/>
      <c r="N17" s="18"/>
      <c r="O17" s="18"/>
      <c r="P17" s="18"/>
      <c r="Q17" s="17" t="e">
        <f t="shared" si="1"/>
        <v>#DIV/0!</v>
      </c>
      <c r="R17" s="16"/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/>
      <c r="D18" s="15"/>
      <c r="E18" s="18"/>
      <c r="F18" s="18"/>
      <c r="G18" s="16"/>
      <c r="H18" s="15"/>
      <c r="I18" s="18"/>
      <c r="J18" s="18"/>
      <c r="K18" s="6" t="e">
        <f t="shared" si="0"/>
        <v>#DIV/0!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>
        <v>1</v>
      </c>
      <c r="D19" s="15"/>
      <c r="E19" s="18"/>
      <c r="F19" s="18"/>
      <c r="G19" s="16"/>
      <c r="H19" s="15">
        <v>8</v>
      </c>
      <c r="I19" s="18">
        <v>4</v>
      </c>
      <c r="J19" s="18">
        <v>4</v>
      </c>
      <c r="K19" s="6">
        <f t="shared" si="0"/>
        <v>0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>
        <v>4</v>
      </c>
      <c r="X19" s="16">
        <v>1</v>
      </c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8</v>
      </c>
      <c r="E20" s="18"/>
      <c r="F20" s="18">
        <v>1</v>
      </c>
      <c r="G20" s="16">
        <v>3</v>
      </c>
      <c r="H20" s="15">
        <v>15</v>
      </c>
      <c r="I20" s="18">
        <v>7</v>
      </c>
      <c r="J20" s="18">
        <v>2</v>
      </c>
      <c r="K20" s="6">
        <f t="shared" si="0"/>
        <v>0.33333333333333331</v>
      </c>
      <c r="L20" s="15">
        <v>33</v>
      </c>
      <c r="M20" s="18">
        <v>14</v>
      </c>
      <c r="N20" s="18">
        <v>11</v>
      </c>
      <c r="O20" s="18">
        <v>3</v>
      </c>
      <c r="P20" s="18">
        <v>5</v>
      </c>
      <c r="Q20" s="17">
        <f t="shared" si="1"/>
        <v>2.0303030303030303</v>
      </c>
      <c r="R20" s="16">
        <v>4</v>
      </c>
      <c r="S20" s="15"/>
      <c r="T20" s="18"/>
      <c r="U20" s="16"/>
      <c r="V20" s="15">
        <v>1</v>
      </c>
      <c r="W20" s="18"/>
      <c r="X20" s="16">
        <v>1</v>
      </c>
    </row>
    <row r="21" spans="1:24" ht="15.6" customHeight="1" thickBot="1">
      <c r="A21" s="26">
        <v>11</v>
      </c>
      <c r="B21" s="28" t="s">
        <v>36</v>
      </c>
      <c r="C21" s="14">
        <v>1</v>
      </c>
      <c r="D21" s="15">
        <v>8</v>
      </c>
      <c r="E21" s="18">
        <v>1</v>
      </c>
      <c r="F21" s="18">
        <v>1</v>
      </c>
      <c r="G21" s="16">
        <v>3</v>
      </c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>
        <v>3</v>
      </c>
      <c r="S21" s="15">
        <v>34</v>
      </c>
      <c r="T21" s="18">
        <v>12</v>
      </c>
      <c r="U21" s="16">
        <v>4</v>
      </c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/>
      <c r="D22" s="15"/>
      <c r="E22" s="18"/>
      <c r="F22" s="18"/>
      <c r="G22" s="16"/>
      <c r="H22" s="15"/>
      <c r="I22" s="18"/>
      <c r="J22" s="18"/>
      <c r="K22" s="6" t="e">
        <f t="shared" si="0"/>
        <v>#DIV/0!</v>
      </c>
      <c r="L22" s="15"/>
      <c r="M22" s="18"/>
      <c r="N22" s="18"/>
      <c r="O22" s="18"/>
      <c r="P22" s="18"/>
      <c r="Q22" s="17" t="e">
        <f t="shared" si="1"/>
        <v>#DIV/0!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12</v>
      </c>
      <c r="E23" s="23">
        <v>1</v>
      </c>
      <c r="F23" s="23"/>
      <c r="G23" s="6">
        <v>7</v>
      </c>
      <c r="H23" s="5">
        <v>16</v>
      </c>
      <c r="I23" s="23">
        <v>7</v>
      </c>
      <c r="J23" s="23">
        <v>2</v>
      </c>
      <c r="K23" s="6">
        <f t="shared" si="0"/>
        <v>0.3125</v>
      </c>
      <c r="L23" s="5"/>
      <c r="M23" s="23"/>
      <c r="N23" s="23"/>
      <c r="O23" s="23"/>
      <c r="P23" s="23"/>
      <c r="Q23" s="17" t="e">
        <f t="shared" si="1"/>
        <v>#DIV/0!</v>
      </c>
      <c r="R23" s="6"/>
      <c r="S23" s="5"/>
      <c r="T23" s="23"/>
      <c r="U23" s="6"/>
      <c r="V23" s="5"/>
      <c r="W23" s="23">
        <v>7</v>
      </c>
      <c r="X23" s="6">
        <v>1</v>
      </c>
    </row>
    <row r="24" spans="1:24" ht="15.6" customHeight="1" thickBot="1">
      <c r="A24" s="69" t="s">
        <v>23</v>
      </c>
      <c r="B24" s="70"/>
      <c r="C24" s="71"/>
      <c r="D24" s="24">
        <f t="shared" ref="D24:J24" si="2">SUM(D11:D23)</f>
        <v>56</v>
      </c>
      <c r="E24" s="24">
        <f t="shared" si="2"/>
        <v>2</v>
      </c>
      <c r="F24" s="24">
        <f t="shared" si="2"/>
        <v>5</v>
      </c>
      <c r="G24" s="24">
        <f t="shared" si="2"/>
        <v>27</v>
      </c>
      <c r="H24" s="24">
        <f t="shared" si="2"/>
        <v>77</v>
      </c>
      <c r="I24" s="24">
        <f t="shared" si="2"/>
        <v>29</v>
      </c>
      <c r="J24" s="24">
        <f t="shared" si="2"/>
        <v>12</v>
      </c>
      <c r="K24" s="6">
        <f t="shared" si="0"/>
        <v>0.22077922077922077</v>
      </c>
      <c r="L24" s="21">
        <f>SUM(L11:L23)</f>
        <v>70</v>
      </c>
      <c r="M24" s="21">
        <f>SUM(M11:M23)</f>
        <v>29</v>
      </c>
      <c r="N24" s="21">
        <f>SUM(N11:N23)</f>
        <v>23</v>
      </c>
      <c r="O24" s="21">
        <f>SUM(O11:O23)</f>
        <v>11</v>
      </c>
      <c r="P24" s="21">
        <f>SUM(P11:P23)</f>
        <v>7</v>
      </c>
      <c r="Q24" s="17">
        <f t="shared" si="1"/>
        <v>2.0571428571428569</v>
      </c>
      <c r="R24" s="22">
        <f>SUM(R11:R23)</f>
        <v>28</v>
      </c>
      <c r="S24" s="22">
        <f t="shared" ref="S24:X24" si="3">SUM(S11:S23)</f>
        <v>76</v>
      </c>
      <c r="T24" s="22">
        <f t="shared" si="3"/>
        <v>28</v>
      </c>
      <c r="U24" s="22">
        <f t="shared" si="3"/>
        <v>4</v>
      </c>
      <c r="V24" s="22">
        <f t="shared" si="3"/>
        <v>1</v>
      </c>
      <c r="W24" s="22">
        <f t="shared" si="3"/>
        <v>19</v>
      </c>
      <c r="X24" s="22">
        <f t="shared" si="3"/>
        <v>10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25</v>
      </c>
      <c r="F27" s="83"/>
      <c r="G27" s="83"/>
      <c r="H27" s="83">
        <v>18</v>
      </c>
      <c r="I27" s="83"/>
      <c r="J27" s="83"/>
      <c r="K27" s="83">
        <v>19</v>
      </c>
      <c r="L27" s="83"/>
      <c r="M27" s="83"/>
    </row>
    <row r="28" spans="1:24" ht="20.45" customHeight="1" thickBot="1">
      <c r="B28" s="83" t="s">
        <v>42</v>
      </c>
      <c r="C28" s="83"/>
      <c r="D28" s="83"/>
      <c r="E28" s="83">
        <v>20</v>
      </c>
      <c r="F28" s="83"/>
      <c r="G28" s="83"/>
      <c r="H28" s="83">
        <v>25</v>
      </c>
      <c r="I28" s="83"/>
      <c r="J28" s="83"/>
      <c r="K28" s="83">
        <v>25</v>
      </c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V9:X9"/>
    <mergeCell ref="D9:G9"/>
    <mergeCell ref="H9:K9"/>
    <mergeCell ref="L9:R9"/>
    <mergeCell ref="B26:D26"/>
    <mergeCell ref="E26:G26"/>
    <mergeCell ref="H26:J26"/>
    <mergeCell ref="K26:M26"/>
    <mergeCell ref="B31:S31"/>
    <mergeCell ref="B2:K4"/>
    <mergeCell ref="N1:V2"/>
    <mergeCell ref="M4:W5"/>
    <mergeCell ref="B6:K7"/>
    <mergeCell ref="A24:C24"/>
    <mergeCell ref="K27:M27"/>
    <mergeCell ref="E28:G28"/>
    <mergeCell ref="H28:J28"/>
    <mergeCell ref="K28:M28"/>
    <mergeCell ref="B27:D27"/>
    <mergeCell ref="B28:D28"/>
    <mergeCell ref="E27:G27"/>
    <mergeCell ref="H27:J27"/>
    <mergeCell ref="B30:S30"/>
    <mergeCell ref="S9:U9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I22" sqref="I22"/>
    </sheetView>
  </sheetViews>
  <sheetFormatPr defaultColWidth="8.85546875" defaultRowHeight="12.75"/>
  <cols>
    <col min="1" max="1" width="4.28515625" style="42" customWidth="1"/>
    <col min="2" max="2" width="21.5703125" style="42" customWidth="1"/>
    <col min="3" max="3" width="3.42578125" style="42" customWidth="1"/>
    <col min="4" max="4" width="5" style="42" customWidth="1"/>
    <col min="5" max="5" width="4.140625" style="42" customWidth="1"/>
    <col min="6" max="6" width="3.7109375" style="42" customWidth="1"/>
    <col min="7" max="7" width="5.140625" style="42" customWidth="1"/>
    <col min="8" max="8" width="4.140625" style="42" customWidth="1"/>
    <col min="9" max="9" width="4" style="42" customWidth="1"/>
    <col min="10" max="10" width="4.140625" style="42" customWidth="1"/>
    <col min="11" max="11" width="4.85546875" style="42" customWidth="1"/>
    <col min="12" max="12" width="4.7109375" style="42" customWidth="1"/>
    <col min="13" max="13" width="3.5703125" style="42" customWidth="1"/>
    <col min="14" max="14" width="3.7109375" style="42" customWidth="1"/>
    <col min="15" max="16" width="3.28515625" style="42" customWidth="1"/>
    <col min="17" max="17" width="4.5703125" style="42" customWidth="1"/>
    <col min="18" max="19" width="4.42578125" style="42" customWidth="1"/>
    <col min="20" max="20" width="5.140625" style="42" customWidth="1"/>
    <col min="21" max="21" width="4.7109375" style="42" customWidth="1"/>
    <col min="22" max="22" width="5.28515625" style="42" customWidth="1"/>
    <col min="23" max="23" width="5.7109375" style="42" customWidth="1"/>
    <col min="24" max="24" width="6.140625" style="42" customWidth="1"/>
    <col min="25" max="16384" width="8.85546875" style="42"/>
  </cols>
  <sheetData>
    <row r="1" spans="1:24" ht="13.9" customHeight="1">
      <c r="J1" s="2"/>
      <c r="N1" s="64" t="s">
        <v>143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144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142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/>
      <c r="D11" s="5"/>
      <c r="E11" s="17"/>
      <c r="F11" s="17"/>
      <c r="G11" s="45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4</v>
      </c>
      <c r="I12" s="18">
        <v>2</v>
      </c>
      <c r="J12" s="18"/>
      <c r="K12" s="6">
        <f t="shared" ref="K12:K24" si="0">(I12-J12)/H12</f>
        <v>0.5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/>
      <c r="S12" s="15"/>
      <c r="T12" s="18"/>
      <c r="U12" s="16"/>
      <c r="V12" s="15"/>
      <c r="W12" s="18">
        <v>2</v>
      </c>
      <c r="X12" s="16"/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7</v>
      </c>
      <c r="E13" s="18">
        <v>1</v>
      </c>
      <c r="F13" s="18">
        <v>1</v>
      </c>
      <c r="G13" s="16">
        <v>3</v>
      </c>
      <c r="H13" s="15">
        <v>21</v>
      </c>
      <c r="I13" s="18">
        <v>3</v>
      </c>
      <c r="J13" s="18">
        <v>3</v>
      </c>
      <c r="K13" s="6">
        <f t="shared" si="0"/>
        <v>0</v>
      </c>
      <c r="L13" s="15">
        <v>12</v>
      </c>
      <c r="M13" s="18">
        <v>6</v>
      </c>
      <c r="N13" s="18">
        <v>1</v>
      </c>
      <c r="O13" s="18">
        <v>1</v>
      </c>
      <c r="P13" s="18">
        <v>4</v>
      </c>
      <c r="Q13" s="17">
        <f t="shared" si="1"/>
        <v>1.75</v>
      </c>
      <c r="R13" s="16">
        <v>7</v>
      </c>
      <c r="S13" s="15"/>
      <c r="T13" s="18"/>
      <c r="U13" s="16"/>
      <c r="V13" s="15"/>
      <c r="W13" s="18"/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11</v>
      </c>
      <c r="E14" s="18">
        <v>3</v>
      </c>
      <c r="F14" s="18"/>
      <c r="G14" s="16">
        <v>8</v>
      </c>
      <c r="H14" s="15">
        <v>2</v>
      </c>
      <c r="I14" s="18"/>
      <c r="J14" s="18">
        <v>1</v>
      </c>
      <c r="K14" s="6">
        <f t="shared" si="0"/>
        <v>-0.5</v>
      </c>
      <c r="L14" s="15">
        <v>12</v>
      </c>
      <c r="M14" s="18">
        <v>2</v>
      </c>
      <c r="N14" s="18">
        <v>3</v>
      </c>
      <c r="O14" s="18">
        <v>2</v>
      </c>
      <c r="P14" s="18">
        <v>5</v>
      </c>
      <c r="Q14" s="17">
        <f t="shared" si="1"/>
        <v>1.1666666666666667</v>
      </c>
      <c r="R14" s="16">
        <v>13</v>
      </c>
      <c r="S14" s="15">
        <v>4</v>
      </c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>
        <v>1</v>
      </c>
      <c r="D15" s="15"/>
      <c r="E15" s="18"/>
      <c r="F15" s="18"/>
      <c r="G15" s="16"/>
      <c r="H15" s="15">
        <v>2</v>
      </c>
      <c r="I15" s="18">
        <v>1</v>
      </c>
      <c r="J15" s="18"/>
      <c r="K15" s="6">
        <f t="shared" si="0"/>
        <v>0.5</v>
      </c>
      <c r="L15" s="15"/>
      <c r="M15" s="18"/>
      <c r="N15" s="18"/>
      <c r="O15" s="18"/>
      <c r="P15" s="18"/>
      <c r="Q15" s="17" t="e">
        <f t="shared" si="1"/>
        <v>#DIV/0!</v>
      </c>
      <c r="R15" s="16">
        <v>2</v>
      </c>
      <c r="S15" s="15"/>
      <c r="T15" s="18"/>
      <c r="U15" s="16"/>
      <c r="V15" s="15"/>
      <c r="W15" s="18">
        <v>1</v>
      </c>
      <c r="X15" s="16"/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4</v>
      </c>
      <c r="E16" s="18"/>
      <c r="F16" s="18"/>
      <c r="G16" s="16">
        <v>1</v>
      </c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1</v>
      </c>
      <c r="S16" s="15">
        <v>20</v>
      </c>
      <c r="T16" s="18">
        <v>5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/>
      <c r="E17" s="18"/>
      <c r="F17" s="18"/>
      <c r="G17" s="16"/>
      <c r="H17" s="15">
        <v>1</v>
      </c>
      <c r="I17" s="18"/>
      <c r="J17" s="18"/>
      <c r="K17" s="6">
        <f t="shared" si="0"/>
        <v>0</v>
      </c>
      <c r="L17" s="15">
        <v>1</v>
      </c>
      <c r="M17" s="18"/>
      <c r="N17" s="18"/>
      <c r="O17" s="18"/>
      <c r="P17" s="18">
        <v>1</v>
      </c>
      <c r="Q17" s="17">
        <f t="shared" si="1"/>
        <v>0</v>
      </c>
      <c r="R17" s="16">
        <v>2</v>
      </c>
      <c r="S17" s="15"/>
      <c r="T17" s="18"/>
      <c r="U17" s="16"/>
      <c r="V17" s="15"/>
      <c r="W17" s="18">
        <v>2</v>
      </c>
      <c r="X17" s="16"/>
    </row>
    <row r="18" spans="1:24" ht="15.6" customHeight="1" thickBot="1">
      <c r="A18" s="26">
        <v>8</v>
      </c>
      <c r="B18" s="28" t="s">
        <v>33</v>
      </c>
      <c r="C18" s="14"/>
      <c r="D18" s="15"/>
      <c r="E18" s="18"/>
      <c r="F18" s="18"/>
      <c r="G18" s="16"/>
      <c r="H18" s="15"/>
      <c r="I18" s="18"/>
      <c r="J18" s="18"/>
      <c r="K18" s="6" t="e">
        <f t="shared" si="0"/>
        <v>#DIV/0!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>
        <v>1</v>
      </c>
      <c r="D19" s="15"/>
      <c r="E19" s="18"/>
      <c r="F19" s="18"/>
      <c r="G19" s="16"/>
      <c r="H19" s="15">
        <v>2</v>
      </c>
      <c r="I19" s="18"/>
      <c r="J19" s="18"/>
      <c r="K19" s="6">
        <f t="shared" si="0"/>
        <v>0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>
        <v>2</v>
      </c>
      <c r="X19" s="16"/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5</v>
      </c>
      <c r="E20" s="18"/>
      <c r="F20" s="18">
        <v>2</v>
      </c>
      <c r="G20" s="16">
        <v>1</v>
      </c>
      <c r="H20" s="15">
        <v>11</v>
      </c>
      <c r="I20" s="18">
        <v>3</v>
      </c>
      <c r="J20" s="18">
        <v>3</v>
      </c>
      <c r="K20" s="6">
        <f t="shared" si="0"/>
        <v>0</v>
      </c>
      <c r="L20" s="15">
        <v>18</v>
      </c>
      <c r="M20" s="18">
        <v>2</v>
      </c>
      <c r="N20" s="18">
        <v>5</v>
      </c>
      <c r="O20" s="18">
        <v>3</v>
      </c>
      <c r="P20" s="18">
        <v>8</v>
      </c>
      <c r="Q20" s="17">
        <f t="shared" si="1"/>
        <v>1.0555555555555556</v>
      </c>
      <c r="R20" s="16">
        <v>10</v>
      </c>
      <c r="S20" s="15"/>
      <c r="T20" s="18"/>
      <c r="U20" s="16"/>
      <c r="V20" s="15"/>
      <c r="W20" s="18"/>
      <c r="X20" s="16">
        <v>1</v>
      </c>
    </row>
    <row r="21" spans="1:24" ht="15.6" customHeight="1" thickBot="1">
      <c r="A21" s="26">
        <v>11</v>
      </c>
      <c r="B21" s="28" t="s">
        <v>36</v>
      </c>
      <c r="C21" s="14">
        <v>1</v>
      </c>
      <c r="D21" s="15">
        <v>6</v>
      </c>
      <c r="E21" s="18"/>
      <c r="F21" s="18"/>
      <c r="G21" s="16">
        <v>2</v>
      </c>
      <c r="H21" s="15">
        <v>2</v>
      </c>
      <c r="I21" s="18">
        <v>1</v>
      </c>
      <c r="J21" s="18"/>
      <c r="K21" s="6">
        <f t="shared" si="0"/>
        <v>0.5</v>
      </c>
      <c r="L21" s="15"/>
      <c r="M21" s="18"/>
      <c r="N21" s="18"/>
      <c r="O21" s="18"/>
      <c r="P21" s="18"/>
      <c r="Q21" s="17" t="e">
        <f t="shared" si="1"/>
        <v>#DIV/0!</v>
      </c>
      <c r="R21" s="16">
        <v>5</v>
      </c>
      <c r="S21" s="15">
        <v>24</v>
      </c>
      <c r="T21" s="18">
        <v>8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/>
      <c r="D22" s="15"/>
      <c r="E22" s="18"/>
      <c r="F22" s="18"/>
      <c r="G22" s="16"/>
      <c r="H22" s="15"/>
      <c r="I22" s="18"/>
      <c r="J22" s="18"/>
      <c r="K22" s="6" t="e">
        <f t="shared" si="0"/>
        <v>#DIV/0!</v>
      </c>
      <c r="L22" s="15"/>
      <c r="M22" s="18"/>
      <c r="N22" s="18"/>
      <c r="O22" s="18"/>
      <c r="P22" s="18"/>
      <c r="Q22" s="17" t="e">
        <f t="shared" si="1"/>
        <v>#DIV/0!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4</v>
      </c>
      <c r="E23" s="23"/>
      <c r="F23" s="23"/>
      <c r="G23" s="6"/>
      <c r="H23" s="5">
        <v>5</v>
      </c>
      <c r="I23" s="23">
        <v>4</v>
      </c>
      <c r="J23" s="23"/>
      <c r="K23" s="6">
        <f t="shared" si="0"/>
        <v>0.8</v>
      </c>
      <c r="L23" s="5"/>
      <c r="M23" s="23"/>
      <c r="N23" s="23"/>
      <c r="O23" s="23"/>
      <c r="P23" s="23"/>
      <c r="Q23" s="17" t="e">
        <f t="shared" si="1"/>
        <v>#DIV/0!</v>
      </c>
      <c r="R23" s="6">
        <v>2</v>
      </c>
      <c r="S23" s="5"/>
      <c r="T23" s="23"/>
      <c r="U23" s="6"/>
      <c r="V23" s="5"/>
      <c r="W23" s="23">
        <v>4</v>
      </c>
      <c r="X23" s="6"/>
    </row>
    <row r="24" spans="1:24" ht="15.6" customHeight="1" thickBot="1">
      <c r="A24" s="69" t="s">
        <v>23</v>
      </c>
      <c r="B24" s="70"/>
      <c r="C24" s="71"/>
      <c r="D24" s="46">
        <f t="shared" ref="D24:J24" si="2">SUM(D11:D23)</f>
        <v>37</v>
      </c>
      <c r="E24" s="46">
        <f t="shared" si="2"/>
        <v>4</v>
      </c>
      <c r="F24" s="46">
        <f t="shared" si="2"/>
        <v>3</v>
      </c>
      <c r="G24" s="46">
        <f t="shared" si="2"/>
        <v>15</v>
      </c>
      <c r="H24" s="46">
        <f t="shared" si="2"/>
        <v>50</v>
      </c>
      <c r="I24" s="46">
        <f t="shared" si="2"/>
        <v>14</v>
      </c>
      <c r="J24" s="46">
        <f t="shared" si="2"/>
        <v>7</v>
      </c>
      <c r="K24" s="6">
        <f t="shared" si="0"/>
        <v>0.14000000000000001</v>
      </c>
      <c r="L24" s="43">
        <f>SUM(L11:L23)</f>
        <v>43</v>
      </c>
      <c r="M24" s="43">
        <f>SUM(M11:M23)</f>
        <v>10</v>
      </c>
      <c r="N24" s="43">
        <f>SUM(N11:N23)</f>
        <v>9</v>
      </c>
      <c r="O24" s="43">
        <f>SUM(O11:O23)</f>
        <v>6</v>
      </c>
      <c r="P24" s="43">
        <f>SUM(P11:P23)</f>
        <v>18</v>
      </c>
      <c r="Q24" s="17">
        <f t="shared" si="1"/>
        <v>1.2558139534883721</v>
      </c>
      <c r="R24" s="44">
        <f>SUM(R11:R23)</f>
        <v>42</v>
      </c>
      <c r="S24" s="44">
        <f t="shared" ref="S24:X24" si="3">SUM(S11:S23)</f>
        <v>48</v>
      </c>
      <c r="T24" s="44">
        <f t="shared" si="3"/>
        <v>13</v>
      </c>
      <c r="U24" s="44">
        <f t="shared" si="3"/>
        <v>0</v>
      </c>
      <c r="V24" s="44">
        <f t="shared" si="3"/>
        <v>0</v>
      </c>
      <c r="W24" s="44">
        <f t="shared" si="3"/>
        <v>11</v>
      </c>
      <c r="X24" s="44">
        <f t="shared" si="3"/>
        <v>1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21</v>
      </c>
      <c r="F27" s="83"/>
      <c r="G27" s="83"/>
      <c r="H27" s="83">
        <v>15</v>
      </c>
      <c r="I27" s="83"/>
      <c r="J27" s="83"/>
      <c r="K27" s="83"/>
      <c r="L27" s="83"/>
      <c r="M27" s="83"/>
    </row>
    <row r="28" spans="1:24" ht="20.45" customHeight="1" thickBot="1">
      <c r="B28" s="83" t="s">
        <v>145</v>
      </c>
      <c r="C28" s="83"/>
      <c r="D28" s="83"/>
      <c r="E28" s="83">
        <v>25</v>
      </c>
      <c r="F28" s="83"/>
      <c r="G28" s="83"/>
      <c r="H28" s="83">
        <v>25</v>
      </c>
      <c r="I28" s="83"/>
      <c r="J28" s="83"/>
      <c r="K28" s="83"/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G22" sqref="G22"/>
    </sheetView>
  </sheetViews>
  <sheetFormatPr defaultColWidth="8.85546875" defaultRowHeight="12.75"/>
  <cols>
    <col min="1" max="1" width="4.28515625" style="42" customWidth="1"/>
    <col min="2" max="2" width="21.5703125" style="42" customWidth="1"/>
    <col min="3" max="3" width="3.42578125" style="42" customWidth="1"/>
    <col min="4" max="4" width="5" style="42" customWidth="1"/>
    <col min="5" max="5" width="4.140625" style="42" customWidth="1"/>
    <col min="6" max="6" width="3.7109375" style="42" customWidth="1"/>
    <col min="7" max="7" width="5.140625" style="42" customWidth="1"/>
    <col min="8" max="8" width="4.140625" style="42" customWidth="1"/>
    <col min="9" max="9" width="4" style="42" customWidth="1"/>
    <col min="10" max="10" width="4.140625" style="42" customWidth="1"/>
    <col min="11" max="11" width="4.85546875" style="42" customWidth="1"/>
    <col min="12" max="12" width="4.7109375" style="42" customWidth="1"/>
    <col min="13" max="13" width="3.5703125" style="42" customWidth="1"/>
    <col min="14" max="14" width="3.7109375" style="42" customWidth="1"/>
    <col min="15" max="16" width="3.28515625" style="42" customWidth="1"/>
    <col min="17" max="17" width="4.5703125" style="42" customWidth="1"/>
    <col min="18" max="19" width="4.42578125" style="42" customWidth="1"/>
    <col min="20" max="20" width="5.140625" style="42" customWidth="1"/>
    <col min="21" max="21" width="4.7109375" style="42" customWidth="1"/>
    <col min="22" max="22" width="5.28515625" style="42" customWidth="1"/>
    <col min="23" max="23" width="5.7109375" style="42" customWidth="1"/>
    <col min="24" max="24" width="6.140625" style="42" customWidth="1"/>
    <col min="25" max="16384" width="8.85546875" style="42"/>
  </cols>
  <sheetData>
    <row r="1" spans="1:24" ht="13.9" customHeight="1">
      <c r="J1" s="2"/>
      <c r="N1" s="64" t="s">
        <v>147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148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149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/>
      <c r="D11" s="5"/>
      <c r="E11" s="17"/>
      <c r="F11" s="17"/>
      <c r="G11" s="45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6</v>
      </c>
      <c r="I12" s="18">
        <v>4</v>
      </c>
      <c r="J12" s="18">
        <v>1</v>
      </c>
      <c r="K12" s="6">
        <f t="shared" ref="K12:K24" si="0">(I12-J12)/H12</f>
        <v>0.5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>
        <v>3</v>
      </c>
      <c r="S12" s="15"/>
      <c r="T12" s="18"/>
      <c r="U12" s="16"/>
      <c r="V12" s="15"/>
      <c r="W12" s="18">
        <v>4</v>
      </c>
      <c r="X12" s="16">
        <v>1</v>
      </c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5</v>
      </c>
      <c r="E13" s="18">
        <v>1</v>
      </c>
      <c r="F13" s="18">
        <v>1</v>
      </c>
      <c r="G13" s="16">
        <v>3</v>
      </c>
      <c r="H13" s="15">
        <v>15</v>
      </c>
      <c r="I13" s="18">
        <v>11</v>
      </c>
      <c r="J13" s="18">
        <v>2</v>
      </c>
      <c r="K13" s="6">
        <f t="shared" si="0"/>
        <v>0.6</v>
      </c>
      <c r="L13" s="15">
        <v>12</v>
      </c>
      <c r="M13" s="18">
        <v>5</v>
      </c>
      <c r="N13" s="18">
        <v>3</v>
      </c>
      <c r="O13" s="18">
        <v>2</v>
      </c>
      <c r="P13" s="18">
        <v>2</v>
      </c>
      <c r="Q13" s="17">
        <f t="shared" si="1"/>
        <v>1.9166666666666667</v>
      </c>
      <c r="R13" s="16">
        <v>8</v>
      </c>
      <c r="S13" s="15"/>
      <c r="T13" s="18"/>
      <c r="U13" s="16"/>
      <c r="V13" s="15"/>
      <c r="W13" s="18">
        <v>1</v>
      </c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4</v>
      </c>
      <c r="E14" s="18"/>
      <c r="F14" s="18">
        <v>1</v>
      </c>
      <c r="G14" s="16">
        <v>2</v>
      </c>
      <c r="H14" s="15">
        <v>1</v>
      </c>
      <c r="I14" s="18"/>
      <c r="J14" s="18">
        <v>1</v>
      </c>
      <c r="K14" s="6">
        <f t="shared" si="0"/>
        <v>-1</v>
      </c>
      <c r="L14" s="15">
        <v>11</v>
      </c>
      <c r="M14" s="18">
        <v>5</v>
      </c>
      <c r="N14" s="18">
        <v>3</v>
      </c>
      <c r="O14" s="18">
        <v>1</v>
      </c>
      <c r="P14" s="18">
        <v>2</v>
      </c>
      <c r="Q14" s="17">
        <f t="shared" si="1"/>
        <v>2</v>
      </c>
      <c r="R14" s="16">
        <v>15</v>
      </c>
      <c r="S14" s="15"/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/>
      <c r="D15" s="15"/>
      <c r="E15" s="18"/>
      <c r="F15" s="18"/>
      <c r="G15" s="16"/>
      <c r="H15" s="15"/>
      <c r="I15" s="18"/>
      <c r="J15" s="18"/>
      <c r="K15" s="6" t="e">
        <f t="shared" si="0"/>
        <v>#DIV/0!</v>
      </c>
      <c r="L15" s="15"/>
      <c r="M15" s="18"/>
      <c r="N15" s="18"/>
      <c r="O15" s="18"/>
      <c r="P15" s="18"/>
      <c r="Q15" s="17" t="e">
        <f t="shared" si="1"/>
        <v>#DIV/0!</v>
      </c>
      <c r="R15" s="16"/>
      <c r="S15" s="15"/>
      <c r="T15" s="18"/>
      <c r="U15" s="16"/>
      <c r="V15" s="15"/>
      <c r="W15" s="18"/>
      <c r="X15" s="16"/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7</v>
      </c>
      <c r="E16" s="18"/>
      <c r="F16" s="18"/>
      <c r="G16" s="16">
        <v>4</v>
      </c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4</v>
      </c>
      <c r="S16" s="15">
        <v>25</v>
      </c>
      <c r="T16" s="18">
        <v>13</v>
      </c>
      <c r="U16" s="16">
        <v>2</v>
      </c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/>
      <c r="E17" s="18"/>
      <c r="F17" s="18"/>
      <c r="G17" s="16"/>
      <c r="H17" s="15">
        <v>2</v>
      </c>
      <c r="I17" s="18">
        <v>1</v>
      </c>
      <c r="J17" s="18"/>
      <c r="K17" s="6">
        <f t="shared" si="0"/>
        <v>0.5</v>
      </c>
      <c r="L17" s="15"/>
      <c r="M17" s="18"/>
      <c r="N17" s="18"/>
      <c r="O17" s="18"/>
      <c r="P17" s="18"/>
      <c r="Q17" s="17" t="e">
        <f t="shared" si="1"/>
        <v>#DIV/0!</v>
      </c>
      <c r="R17" s="16"/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/>
      <c r="D18" s="15"/>
      <c r="E18" s="18"/>
      <c r="F18" s="18"/>
      <c r="G18" s="16"/>
      <c r="H18" s="15"/>
      <c r="I18" s="18"/>
      <c r="J18" s="18"/>
      <c r="K18" s="6" t="e">
        <f t="shared" si="0"/>
        <v>#DIV/0!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>
        <v>1</v>
      </c>
      <c r="D19" s="15"/>
      <c r="E19" s="18"/>
      <c r="F19" s="18"/>
      <c r="G19" s="16"/>
      <c r="H19" s="15"/>
      <c r="I19" s="18"/>
      <c r="J19" s="18">
        <v>1</v>
      </c>
      <c r="K19" s="6" t="e">
        <f t="shared" si="0"/>
        <v>#DIV/0!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>
        <v>2</v>
      </c>
      <c r="X19" s="16"/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11</v>
      </c>
      <c r="E20" s="18">
        <v>5</v>
      </c>
      <c r="F20" s="18">
        <v>2</v>
      </c>
      <c r="G20" s="16">
        <v>7</v>
      </c>
      <c r="H20" s="15">
        <v>8</v>
      </c>
      <c r="I20" s="18">
        <v>1</v>
      </c>
      <c r="J20" s="18">
        <v>5</v>
      </c>
      <c r="K20" s="6">
        <f t="shared" si="0"/>
        <v>-0.5</v>
      </c>
      <c r="L20" s="15">
        <v>12</v>
      </c>
      <c r="M20" s="18">
        <v>6</v>
      </c>
      <c r="N20" s="18">
        <v>3</v>
      </c>
      <c r="O20" s="18">
        <v>1</v>
      </c>
      <c r="P20" s="18">
        <v>2</v>
      </c>
      <c r="Q20" s="17">
        <f t="shared" si="1"/>
        <v>2.0833333333333335</v>
      </c>
      <c r="R20" s="16">
        <v>3</v>
      </c>
      <c r="S20" s="15"/>
      <c r="T20" s="18"/>
      <c r="U20" s="16"/>
      <c r="V20" s="15"/>
      <c r="W20" s="18"/>
      <c r="X20" s="16"/>
    </row>
    <row r="21" spans="1:24" ht="15.6" customHeight="1" thickBot="1">
      <c r="A21" s="26">
        <v>11</v>
      </c>
      <c r="B21" s="28" t="s">
        <v>36</v>
      </c>
      <c r="C21" s="14">
        <v>1</v>
      </c>
      <c r="D21" s="15">
        <v>8</v>
      </c>
      <c r="E21" s="18">
        <v>2</v>
      </c>
      <c r="F21" s="18"/>
      <c r="G21" s="16">
        <v>5</v>
      </c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>
        <v>1</v>
      </c>
      <c r="S21" s="15">
        <v>16</v>
      </c>
      <c r="T21" s="18">
        <v>7</v>
      </c>
      <c r="U21" s="16">
        <v>1</v>
      </c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/>
      <c r="D22" s="15"/>
      <c r="E22" s="18"/>
      <c r="F22" s="18"/>
      <c r="G22" s="16"/>
      <c r="H22" s="15"/>
      <c r="I22" s="18"/>
      <c r="J22" s="18"/>
      <c r="K22" s="6" t="e">
        <f t="shared" si="0"/>
        <v>#DIV/0!</v>
      </c>
      <c r="L22" s="15"/>
      <c r="M22" s="18"/>
      <c r="N22" s="18"/>
      <c r="O22" s="18"/>
      <c r="P22" s="18"/>
      <c r="Q22" s="17" t="e">
        <f t="shared" si="1"/>
        <v>#DIV/0!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14</v>
      </c>
      <c r="E23" s="23">
        <v>3</v>
      </c>
      <c r="F23" s="23"/>
      <c r="G23" s="6">
        <v>10</v>
      </c>
      <c r="H23" s="5">
        <v>9</v>
      </c>
      <c r="I23" s="23">
        <v>5</v>
      </c>
      <c r="J23" s="23">
        <v>3</v>
      </c>
      <c r="K23" s="6">
        <f t="shared" si="0"/>
        <v>0.22222222222222221</v>
      </c>
      <c r="L23" s="5"/>
      <c r="M23" s="23"/>
      <c r="N23" s="23"/>
      <c r="O23" s="23"/>
      <c r="P23" s="23"/>
      <c r="Q23" s="17" t="e">
        <f t="shared" si="1"/>
        <v>#DIV/0!</v>
      </c>
      <c r="R23" s="6">
        <v>2</v>
      </c>
      <c r="S23" s="5"/>
      <c r="T23" s="23"/>
      <c r="U23" s="6"/>
      <c r="V23" s="5"/>
      <c r="W23" s="23">
        <v>3</v>
      </c>
      <c r="X23" s="6"/>
    </row>
    <row r="24" spans="1:24" ht="15.6" customHeight="1" thickBot="1">
      <c r="A24" s="69" t="s">
        <v>23</v>
      </c>
      <c r="B24" s="70"/>
      <c r="C24" s="71"/>
      <c r="D24" s="46">
        <f t="shared" ref="D24:J24" si="2">SUM(D11:D23)</f>
        <v>49</v>
      </c>
      <c r="E24" s="46">
        <f t="shared" si="2"/>
        <v>11</v>
      </c>
      <c r="F24" s="46">
        <f t="shared" si="2"/>
        <v>4</v>
      </c>
      <c r="G24" s="46">
        <f t="shared" si="2"/>
        <v>31</v>
      </c>
      <c r="H24" s="46">
        <f t="shared" si="2"/>
        <v>41</v>
      </c>
      <c r="I24" s="46">
        <f t="shared" si="2"/>
        <v>22</v>
      </c>
      <c r="J24" s="46">
        <f t="shared" si="2"/>
        <v>13</v>
      </c>
      <c r="K24" s="6">
        <f t="shared" si="0"/>
        <v>0.21951219512195122</v>
      </c>
      <c r="L24" s="43">
        <f>SUM(L11:L23)</f>
        <v>35</v>
      </c>
      <c r="M24" s="43">
        <f>SUM(M11:M23)</f>
        <v>16</v>
      </c>
      <c r="N24" s="43">
        <f>SUM(N11:N23)</f>
        <v>9</v>
      </c>
      <c r="O24" s="43">
        <f>SUM(O11:O23)</f>
        <v>4</v>
      </c>
      <c r="P24" s="43">
        <f>SUM(P11:P23)</f>
        <v>6</v>
      </c>
      <c r="Q24" s="17">
        <f t="shared" si="1"/>
        <v>2</v>
      </c>
      <c r="R24" s="44">
        <f>SUM(R11:R23)</f>
        <v>36</v>
      </c>
      <c r="S24" s="44">
        <f t="shared" ref="S24:X24" si="3">SUM(S11:S23)</f>
        <v>41</v>
      </c>
      <c r="T24" s="44">
        <f t="shared" si="3"/>
        <v>20</v>
      </c>
      <c r="U24" s="44">
        <f t="shared" si="3"/>
        <v>3</v>
      </c>
      <c r="V24" s="44">
        <f t="shared" si="3"/>
        <v>0</v>
      </c>
      <c r="W24" s="44">
        <f t="shared" si="3"/>
        <v>10</v>
      </c>
      <c r="X24" s="44">
        <f t="shared" si="3"/>
        <v>1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25</v>
      </c>
      <c r="F27" s="83"/>
      <c r="G27" s="83"/>
      <c r="H27" s="83">
        <v>25</v>
      </c>
      <c r="I27" s="83"/>
      <c r="J27" s="83"/>
      <c r="K27" s="83"/>
      <c r="L27" s="83"/>
      <c r="M27" s="83"/>
    </row>
    <row r="28" spans="1:24" ht="20.45" customHeight="1" thickBot="1">
      <c r="B28" s="83" t="s">
        <v>146</v>
      </c>
      <c r="C28" s="83"/>
      <c r="D28" s="83"/>
      <c r="E28" s="83">
        <v>21</v>
      </c>
      <c r="F28" s="83"/>
      <c r="G28" s="83"/>
      <c r="H28" s="83">
        <v>19</v>
      </c>
      <c r="I28" s="83"/>
      <c r="J28" s="83"/>
      <c r="K28" s="83"/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N1:V2"/>
    <mergeCell ref="B2:K4"/>
    <mergeCell ref="M4:W5"/>
    <mergeCell ref="B6:K7"/>
    <mergeCell ref="D9:G9"/>
    <mergeCell ref="H9:K9"/>
    <mergeCell ref="L9:R9"/>
    <mergeCell ref="S9:U9"/>
    <mergeCell ref="V9:X9"/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S15" sqref="S15"/>
    </sheetView>
  </sheetViews>
  <sheetFormatPr defaultColWidth="8.85546875" defaultRowHeight="12.75"/>
  <cols>
    <col min="1" max="1" width="4.28515625" style="42" customWidth="1"/>
    <col min="2" max="2" width="21.5703125" style="42" customWidth="1"/>
    <col min="3" max="3" width="3.42578125" style="42" customWidth="1"/>
    <col min="4" max="4" width="5" style="42" customWidth="1"/>
    <col min="5" max="5" width="4.140625" style="42" customWidth="1"/>
    <col min="6" max="6" width="3.7109375" style="42" customWidth="1"/>
    <col min="7" max="7" width="5.140625" style="42" customWidth="1"/>
    <col min="8" max="8" width="4.140625" style="42" customWidth="1"/>
    <col min="9" max="9" width="4" style="42" customWidth="1"/>
    <col min="10" max="10" width="4.140625" style="42" customWidth="1"/>
    <col min="11" max="11" width="4.85546875" style="42" customWidth="1"/>
    <col min="12" max="12" width="4.7109375" style="42" customWidth="1"/>
    <col min="13" max="13" width="3.5703125" style="42" customWidth="1"/>
    <col min="14" max="14" width="3.7109375" style="42" customWidth="1"/>
    <col min="15" max="16" width="3.28515625" style="42" customWidth="1"/>
    <col min="17" max="17" width="4.5703125" style="42" customWidth="1"/>
    <col min="18" max="19" width="4.42578125" style="42" customWidth="1"/>
    <col min="20" max="20" width="5.140625" style="42" customWidth="1"/>
    <col min="21" max="21" width="4.7109375" style="42" customWidth="1"/>
    <col min="22" max="22" width="5.28515625" style="42" customWidth="1"/>
    <col min="23" max="23" width="5.7109375" style="42" customWidth="1"/>
    <col min="24" max="24" width="6.140625" style="42" customWidth="1"/>
    <col min="25" max="16384" width="8.85546875" style="42"/>
  </cols>
  <sheetData>
    <row r="1" spans="1:24" ht="13.9" customHeight="1">
      <c r="J1" s="2"/>
      <c r="N1" s="64" t="s">
        <v>151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152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153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/>
      <c r="D11" s="5"/>
      <c r="E11" s="17"/>
      <c r="F11" s="17"/>
      <c r="G11" s="45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3</v>
      </c>
      <c r="I12" s="18">
        <v>1</v>
      </c>
      <c r="J12" s="18"/>
      <c r="K12" s="6">
        <f t="shared" ref="K12:K24" si="0">(I12-J12)/H12</f>
        <v>0.33333333333333331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>
        <v>1</v>
      </c>
      <c r="S12" s="15"/>
      <c r="T12" s="18"/>
      <c r="U12" s="16"/>
      <c r="V12" s="15"/>
      <c r="W12" s="18"/>
      <c r="X12" s="16">
        <v>1</v>
      </c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6</v>
      </c>
      <c r="E13" s="18">
        <v>1</v>
      </c>
      <c r="F13" s="18"/>
      <c r="G13" s="16">
        <v>2</v>
      </c>
      <c r="H13" s="15">
        <v>14</v>
      </c>
      <c r="I13" s="18">
        <v>4</v>
      </c>
      <c r="J13" s="18">
        <v>4</v>
      </c>
      <c r="K13" s="6">
        <f t="shared" si="0"/>
        <v>0</v>
      </c>
      <c r="L13" s="15">
        <v>9</v>
      </c>
      <c r="M13" s="18">
        <v>5</v>
      </c>
      <c r="N13" s="18">
        <v>2</v>
      </c>
      <c r="O13" s="18">
        <v>2</v>
      </c>
      <c r="P13" s="18"/>
      <c r="Q13" s="17">
        <f t="shared" si="1"/>
        <v>2.3333333333333335</v>
      </c>
      <c r="R13" s="16">
        <v>9</v>
      </c>
      <c r="S13" s="15"/>
      <c r="T13" s="18"/>
      <c r="U13" s="16"/>
      <c r="V13" s="15"/>
      <c r="W13" s="18"/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7</v>
      </c>
      <c r="E14" s="18"/>
      <c r="F14" s="18">
        <v>1</v>
      </c>
      <c r="G14" s="16">
        <v>3</v>
      </c>
      <c r="H14" s="15"/>
      <c r="I14" s="18"/>
      <c r="J14" s="18"/>
      <c r="K14" s="6" t="e">
        <f t="shared" si="0"/>
        <v>#DIV/0!</v>
      </c>
      <c r="L14" s="15">
        <v>16</v>
      </c>
      <c r="M14" s="18">
        <v>12</v>
      </c>
      <c r="N14" s="18">
        <v>3</v>
      </c>
      <c r="O14" s="18"/>
      <c r="P14" s="18">
        <v>1</v>
      </c>
      <c r="Q14" s="17">
        <f t="shared" si="1"/>
        <v>2.625</v>
      </c>
      <c r="R14" s="16">
        <v>12</v>
      </c>
      <c r="S14" s="15">
        <v>4</v>
      </c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/>
      <c r="D15" s="15"/>
      <c r="E15" s="18"/>
      <c r="F15" s="18"/>
      <c r="G15" s="16"/>
      <c r="H15" s="15"/>
      <c r="I15" s="18"/>
      <c r="J15" s="18"/>
      <c r="K15" s="6" t="e">
        <f t="shared" si="0"/>
        <v>#DIV/0!</v>
      </c>
      <c r="L15" s="15"/>
      <c r="M15" s="18"/>
      <c r="N15" s="18"/>
      <c r="O15" s="18"/>
      <c r="P15" s="18"/>
      <c r="Q15" s="17" t="e">
        <f t="shared" si="1"/>
        <v>#DIV/0!</v>
      </c>
      <c r="R15" s="16"/>
      <c r="S15" s="15"/>
      <c r="T15" s="18"/>
      <c r="U15" s="16"/>
      <c r="V15" s="15"/>
      <c r="W15" s="18"/>
      <c r="X15" s="16"/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6</v>
      </c>
      <c r="E16" s="18"/>
      <c r="F16" s="18"/>
      <c r="G16" s="16">
        <v>1</v>
      </c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2</v>
      </c>
      <c r="S16" s="15">
        <v>19</v>
      </c>
      <c r="T16" s="18">
        <v>11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/>
      <c r="E17" s="18"/>
      <c r="F17" s="18"/>
      <c r="G17" s="16"/>
      <c r="H17" s="15">
        <v>2</v>
      </c>
      <c r="I17" s="18"/>
      <c r="J17" s="18"/>
      <c r="K17" s="6">
        <f t="shared" si="0"/>
        <v>0</v>
      </c>
      <c r="L17" s="15"/>
      <c r="M17" s="18"/>
      <c r="N17" s="18"/>
      <c r="O17" s="18"/>
      <c r="P17" s="18"/>
      <c r="Q17" s="17" t="e">
        <f t="shared" si="1"/>
        <v>#DIV/0!</v>
      </c>
      <c r="R17" s="16"/>
      <c r="S17" s="15"/>
      <c r="T17" s="18"/>
      <c r="U17" s="16"/>
      <c r="V17" s="15">
        <v>1</v>
      </c>
      <c r="W17" s="18"/>
      <c r="X17" s="16"/>
    </row>
    <row r="18" spans="1:24" ht="15.6" customHeight="1" thickBot="1">
      <c r="A18" s="26">
        <v>8</v>
      </c>
      <c r="B18" s="28" t="s">
        <v>33</v>
      </c>
      <c r="C18" s="14"/>
      <c r="D18" s="15"/>
      <c r="E18" s="18"/>
      <c r="F18" s="18"/>
      <c r="G18" s="16"/>
      <c r="H18" s="15"/>
      <c r="I18" s="18"/>
      <c r="J18" s="18"/>
      <c r="K18" s="6" t="e">
        <f t="shared" si="0"/>
        <v>#DIV/0!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>
        <v>1</v>
      </c>
      <c r="D19" s="15"/>
      <c r="E19" s="18"/>
      <c r="F19" s="18"/>
      <c r="G19" s="16"/>
      <c r="H19" s="15">
        <v>3</v>
      </c>
      <c r="I19" s="18">
        <v>1</v>
      </c>
      <c r="J19" s="18">
        <v>2</v>
      </c>
      <c r="K19" s="6">
        <f t="shared" si="0"/>
        <v>-0.33333333333333331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/>
      <c r="X19" s="16"/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11</v>
      </c>
      <c r="E20" s="18">
        <v>1</v>
      </c>
      <c r="F20" s="18">
        <v>2</v>
      </c>
      <c r="G20" s="16">
        <v>5</v>
      </c>
      <c r="H20" s="15">
        <v>8</v>
      </c>
      <c r="I20" s="18">
        <v>4</v>
      </c>
      <c r="J20" s="18">
        <v>1</v>
      </c>
      <c r="K20" s="6">
        <f t="shared" si="0"/>
        <v>0.375</v>
      </c>
      <c r="L20" s="15">
        <v>16</v>
      </c>
      <c r="M20" s="18">
        <v>3</v>
      </c>
      <c r="N20" s="18">
        <v>4</v>
      </c>
      <c r="O20" s="18">
        <v>2</v>
      </c>
      <c r="P20" s="18">
        <v>7</v>
      </c>
      <c r="Q20" s="17">
        <f t="shared" si="1"/>
        <v>1.1875</v>
      </c>
      <c r="R20" s="16">
        <v>6</v>
      </c>
      <c r="S20" s="15"/>
      <c r="T20" s="18"/>
      <c r="U20" s="16"/>
      <c r="V20" s="15"/>
      <c r="W20" s="18"/>
      <c r="X20" s="16"/>
    </row>
    <row r="21" spans="1:24" ht="15.6" customHeight="1" thickBot="1">
      <c r="A21" s="26">
        <v>11</v>
      </c>
      <c r="B21" s="28" t="s">
        <v>36</v>
      </c>
      <c r="C21" s="14">
        <v>1</v>
      </c>
      <c r="D21" s="15">
        <v>5</v>
      </c>
      <c r="E21" s="18"/>
      <c r="F21" s="18">
        <v>2</v>
      </c>
      <c r="G21" s="16">
        <v>1</v>
      </c>
      <c r="H21" s="15">
        <v>2</v>
      </c>
      <c r="I21" s="18">
        <v>1</v>
      </c>
      <c r="J21" s="18"/>
      <c r="K21" s="6">
        <f t="shared" si="0"/>
        <v>0.5</v>
      </c>
      <c r="L21" s="15"/>
      <c r="M21" s="18"/>
      <c r="N21" s="18"/>
      <c r="O21" s="18"/>
      <c r="P21" s="18"/>
      <c r="Q21" s="17" t="e">
        <f t="shared" si="1"/>
        <v>#DIV/0!</v>
      </c>
      <c r="R21" s="16">
        <v>5</v>
      </c>
      <c r="S21" s="15"/>
      <c r="T21" s="18"/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/>
      <c r="D22" s="15"/>
      <c r="E22" s="18"/>
      <c r="F22" s="18"/>
      <c r="G22" s="16"/>
      <c r="H22" s="15"/>
      <c r="I22" s="18"/>
      <c r="J22" s="18"/>
      <c r="K22" s="6" t="e">
        <f t="shared" si="0"/>
        <v>#DIV/0!</v>
      </c>
      <c r="L22" s="15"/>
      <c r="M22" s="18"/>
      <c r="N22" s="18"/>
      <c r="O22" s="18"/>
      <c r="P22" s="18"/>
      <c r="Q22" s="17" t="e">
        <f t="shared" si="1"/>
        <v>#DIV/0!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9</v>
      </c>
      <c r="E23" s="23">
        <v>1</v>
      </c>
      <c r="F23" s="23"/>
      <c r="G23" s="6">
        <v>4</v>
      </c>
      <c r="H23" s="5">
        <v>12</v>
      </c>
      <c r="I23" s="23">
        <v>9</v>
      </c>
      <c r="J23" s="23">
        <v>2</v>
      </c>
      <c r="K23" s="6">
        <f t="shared" si="0"/>
        <v>0.58333333333333337</v>
      </c>
      <c r="L23" s="5"/>
      <c r="M23" s="23"/>
      <c r="N23" s="23"/>
      <c r="O23" s="23"/>
      <c r="P23" s="23"/>
      <c r="Q23" s="17" t="e">
        <f t="shared" si="1"/>
        <v>#DIV/0!</v>
      </c>
      <c r="R23" s="6"/>
      <c r="S23" s="5">
        <v>18</v>
      </c>
      <c r="T23" s="23">
        <v>8</v>
      </c>
      <c r="U23" s="6"/>
      <c r="V23" s="5"/>
      <c r="W23" s="23"/>
      <c r="X23" s="6"/>
    </row>
    <row r="24" spans="1:24" ht="15.6" customHeight="1" thickBot="1">
      <c r="A24" s="69" t="s">
        <v>23</v>
      </c>
      <c r="B24" s="70"/>
      <c r="C24" s="71"/>
      <c r="D24" s="46">
        <f t="shared" ref="D24:J24" si="2">SUM(D11:D23)</f>
        <v>44</v>
      </c>
      <c r="E24" s="46">
        <f t="shared" si="2"/>
        <v>3</v>
      </c>
      <c r="F24" s="46">
        <f t="shared" si="2"/>
        <v>5</v>
      </c>
      <c r="G24" s="46">
        <f t="shared" si="2"/>
        <v>16</v>
      </c>
      <c r="H24" s="46">
        <f t="shared" si="2"/>
        <v>44</v>
      </c>
      <c r="I24" s="46">
        <f t="shared" si="2"/>
        <v>20</v>
      </c>
      <c r="J24" s="46">
        <f t="shared" si="2"/>
        <v>9</v>
      </c>
      <c r="K24" s="6">
        <f t="shared" si="0"/>
        <v>0.25</v>
      </c>
      <c r="L24" s="43">
        <f>SUM(L11:L23)</f>
        <v>41</v>
      </c>
      <c r="M24" s="43">
        <f>SUM(M11:M23)</f>
        <v>20</v>
      </c>
      <c r="N24" s="43">
        <f>SUM(N11:N23)</f>
        <v>9</v>
      </c>
      <c r="O24" s="43">
        <f>SUM(O11:O23)</f>
        <v>4</v>
      </c>
      <c r="P24" s="43">
        <f>SUM(P11:P23)</f>
        <v>8</v>
      </c>
      <c r="Q24" s="17">
        <f t="shared" si="1"/>
        <v>2</v>
      </c>
      <c r="R24" s="44">
        <f>SUM(R11:R23)</f>
        <v>35</v>
      </c>
      <c r="S24" s="44">
        <f t="shared" ref="S24:X24" si="3">SUM(S11:S23)</f>
        <v>41</v>
      </c>
      <c r="T24" s="44">
        <f t="shared" si="3"/>
        <v>19</v>
      </c>
      <c r="U24" s="44">
        <f t="shared" si="3"/>
        <v>0</v>
      </c>
      <c r="V24" s="44">
        <f t="shared" si="3"/>
        <v>1</v>
      </c>
      <c r="W24" s="44">
        <f t="shared" si="3"/>
        <v>0</v>
      </c>
      <c r="X24" s="44">
        <f t="shared" si="3"/>
        <v>1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24</v>
      </c>
      <c r="F27" s="83"/>
      <c r="G27" s="83"/>
      <c r="H27" s="83">
        <v>19</v>
      </c>
      <c r="I27" s="83"/>
      <c r="J27" s="83"/>
      <c r="K27" s="83"/>
      <c r="L27" s="83"/>
      <c r="M27" s="83"/>
    </row>
    <row r="28" spans="1:24" ht="20.45" customHeight="1" thickBot="1">
      <c r="B28" s="83" t="s">
        <v>150</v>
      </c>
      <c r="C28" s="83"/>
      <c r="D28" s="83"/>
      <c r="E28" s="83">
        <v>26</v>
      </c>
      <c r="F28" s="83"/>
      <c r="G28" s="83"/>
      <c r="H28" s="83">
        <v>25</v>
      </c>
      <c r="I28" s="83"/>
      <c r="J28" s="83"/>
      <c r="K28" s="83"/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N1:V2"/>
    <mergeCell ref="B2:K4"/>
    <mergeCell ref="M4:W5"/>
    <mergeCell ref="B6:K7"/>
    <mergeCell ref="D9:G9"/>
    <mergeCell ref="H9:K9"/>
    <mergeCell ref="L9:R9"/>
    <mergeCell ref="S9:U9"/>
    <mergeCell ref="V9:X9"/>
    <mergeCell ref="B31:S31"/>
    <mergeCell ref="A24:C24"/>
    <mergeCell ref="B26:D26"/>
    <mergeCell ref="E26:G26"/>
    <mergeCell ref="H26:J26"/>
    <mergeCell ref="K26:M26"/>
    <mergeCell ref="B27:D27"/>
    <mergeCell ref="E27:G27"/>
    <mergeCell ref="H27:J27"/>
    <mergeCell ref="K27:M27"/>
    <mergeCell ref="B28:D28"/>
    <mergeCell ref="E28:G28"/>
    <mergeCell ref="H28:J28"/>
    <mergeCell ref="K28:M28"/>
    <mergeCell ref="B30:S30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topLeftCell="B2" workbookViewId="0">
      <selection activeCell="D22" sqref="D22"/>
    </sheetView>
  </sheetViews>
  <sheetFormatPr defaultColWidth="8.85546875" defaultRowHeight="12.75"/>
  <cols>
    <col min="1" max="1" width="4.28515625" style="38" customWidth="1"/>
    <col min="2" max="2" width="21.5703125" style="38" customWidth="1"/>
    <col min="3" max="3" width="3.42578125" style="38" customWidth="1"/>
    <col min="4" max="4" width="5" style="38" customWidth="1"/>
    <col min="5" max="5" width="4.140625" style="38" customWidth="1"/>
    <col min="6" max="6" width="3.7109375" style="38" customWidth="1"/>
    <col min="7" max="7" width="5.140625" style="38" customWidth="1"/>
    <col min="8" max="8" width="4.140625" style="38" customWidth="1"/>
    <col min="9" max="9" width="4" style="38" customWidth="1"/>
    <col min="10" max="10" width="4.140625" style="38" customWidth="1"/>
    <col min="11" max="11" width="4.85546875" style="38" customWidth="1"/>
    <col min="12" max="12" width="4.7109375" style="38" customWidth="1"/>
    <col min="13" max="13" width="3.5703125" style="38" customWidth="1"/>
    <col min="14" max="14" width="3.7109375" style="38" customWidth="1"/>
    <col min="15" max="16" width="3.28515625" style="38" customWidth="1"/>
    <col min="17" max="17" width="4.5703125" style="38" customWidth="1"/>
    <col min="18" max="19" width="4.42578125" style="38" customWidth="1"/>
    <col min="20" max="20" width="5.140625" style="38" customWidth="1"/>
    <col min="21" max="21" width="4.7109375" style="38" customWidth="1"/>
    <col min="22" max="22" width="5.28515625" style="38" customWidth="1"/>
    <col min="23" max="23" width="5.7109375" style="38" customWidth="1"/>
    <col min="24" max="24" width="6.140625" style="38" customWidth="1"/>
    <col min="25" max="16384" width="8.85546875" style="38"/>
  </cols>
  <sheetData>
    <row r="1" spans="1:24" ht="13.9" customHeight="1">
      <c r="J1" s="2"/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89" t="s">
        <v>44</v>
      </c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4" ht="13.15" customHeight="1"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4" ht="13.9" customHeight="1">
      <c r="B6" s="64" t="s">
        <v>45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  <c r="M7" s="91" t="s">
        <v>46</v>
      </c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>
        <v>3</v>
      </c>
      <c r="D11" s="5"/>
      <c r="E11" s="17"/>
      <c r="F11" s="17"/>
      <c r="G11" s="41"/>
      <c r="H11" s="5"/>
      <c r="I11" s="17"/>
      <c r="J11" s="17"/>
      <c r="K11" s="6" t="e">
        <f>(I11-J11)/H11</f>
        <v>#DIV/0!</v>
      </c>
      <c r="L11" s="5">
        <v>1</v>
      </c>
      <c r="M11" s="17"/>
      <c r="N11" s="17"/>
      <c r="O11" s="17"/>
      <c r="P11" s="17">
        <v>1</v>
      </c>
      <c r="Q11" s="17">
        <f>((M11*3)+(N11*2)+(O11*1)+(P11*0))/L11</f>
        <v>0</v>
      </c>
      <c r="R11" s="6">
        <v>1</v>
      </c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5</v>
      </c>
      <c r="D12" s="15"/>
      <c r="E12" s="18"/>
      <c r="F12" s="18"/>
      <c r="G12" s="16"/>
      <c r="H12" s="15">
        <v>35</v>
      </c>
      <c r="I12" s="18">
        <v>9</v>
      </c>
      <c r="J12" s="18">
        <v>8</v>
      </c>
      <c r="K12" s="6">
        <f t="shared" ref="K12:K24" si="0">(I12-J12)/H12</f>
        <v>2.8571428571428571E-2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>
        <v>5</v>
      </c>
      <c r="S12" s="15"/>
      <c r="T12" s="18"/>
      <c r="U12" s="16"/>
      <c r="V12" s="15">
        <v>2</v>
      </c>
      <c r="W12" s="18">
        <v>8</v>
      </c>
      <c r="X12" s="16">
        <v>5</v>
      </c>
    </row>
    <row r="13" spans="1:24" ht="15.6" customHeight="1" thickBot="1">
      <c r="A13" s="26">
        <v>3</v>
      </c>
      <c r="B13" s="28" t="s">
        <v>28</v>
      </c>
      <c r="C13" s="14">
        <v>5</v>
      </c>
      <c r="D13" s="15">
        <v>20</v>
      </c>
      <c r="E13" s="18">
        <v>1</v>
      </c>
      <c r="F13" s="18">
        <v>1</v>
      </c>
      <c r="G13" s="16">
        <v>8</v>
      </c>
      <c r="H13" s="15">
        <v>50</v>
      </c>
      <c r="I13" s="18">
        <v>10</v>
      </c>
      <c r="J13" s="18">
        <v>12</v>
      </c>
      <c r="K13" s="6">
        <f t="shared" si="0"/>
        <v>-0.04</v>
      </c>
      <c r="L13" s="15">
        <v>41</v>
      </c>
      <c r="M13" s="18">
        <v>11</v>
      </c>
      <c r="N13" s="18">
        <v>7</v>
      </c>
      <c r="O13" s="18">
        <v>9</v>
      </c>
      <c r="P13" s="18">
        <v>14</v>
      </c>
      <c r="Q13" s="17">
        <f t="shared" si="1"/>
        <v>1.3658536585365855</v>
      </c>
      <c r="R13" s="16">
        <v>10</v>
      </c>
      <c r="S13" s="15"/>
      <c r="T13" s="18"/>
      <c r="U13" s="16"/>
      <c r="V13" s="15">
        <v>1</v>
      </c>
      <c r="W13" s="18">
        <v>3</v>
      </c>
      <c r="X13" s="16">
        <v>2</v>
      </c>
    </row>
    <row r="14" spans="1:24" ht="15.6" customHeight="1" thickBot="1">
      <c r="A14" s="26">
        <v>4</v>
      </c>
      <c r="B14" s="28" t="s">
        <v>29</v>
      </c>
      <c r="C14" s="14">
        <v>5</v>
      </c>
      <c r="D14" s="15">
        <v>22</v>
      </c>
      <c r="E14" s="18">
        <v>3</v>
      </c>
      <c r="F14" s="18">
        <v>3</v>
      </c>
      <c r="G14" s="16">
        <v>12</v>
      </c>
      <c r="H14" s="15">
        <v>4</v>
      </c>
      <c r="I14" s="18"/>
      <c r="J14" s="18">
        <v>2</v>
      </c>
      <c r="K14" s="6">
        <f t="shared" si="0"/>
        <v>-0.5</v>
      </c>
      <c r="L14" s="15">
        <v>69</v>
      </c>
      <c r="M14" s="18">
        <v>29</v>
      </c>
      <c r="N14" s="18">
        <v>12</v>
      </c>
      <c r="O14" s="18">
        <v>9</v>
      </c>
      <c r="P14" s="18">
        <v>19</v>
      </c>
      <c r="Q14" s="17">
        <f t="shared" si="1"/>
        <v>1.7391304347826086</v>
      </c>
      <c r="R14" s="16">
        <v>37</v>
      </c>
      <c r="S14" s="15">
        <v>22</v>
      </c>
      <c r="T14" s="18">
        <v>3</v>
      </c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/>
      <c r="D15" s="15"/>
      <c r="E15" s="18"/>
      <c r="F15" s="18"/>
      <c r="G15" s="16"/>
      <c r="H15" s="15"/>
      <c r="I15" s="18"/>
      <c r="J15" s="18"/>
      <c r="K15" s="6" t="e">
        <f t="shared" si="0"/>
        <v>#DIV/0!</v>
      </c>
      <c r="L15" s="15"/>
      <c r="M15" s="18"/>
      <c r="N15" s="18"/>
      <c r="O15" s="18"/>
      <c r="P15" s="18"/>
      <c r="Q15" s="17" t="e">
        <f t="shared" si="1"/>
        <v>#DIV/0!</v>
      </c>
      <c r="R15" s="16"/>
      <c r="S15" s="15"/>
      <c r="T15" s="18"/>
      <c r="U15" s="16"/>
      <c r="V15" s="15"/>
      <c r="W15" s="18"/>
      <c r="X15" s="16"/>
    </row>
    <row r="16" spans="1:24" ht="15.6" customHeight="1" thickBot="1">
      <c r="A16" s="26">
        <v>6</v>
      </c>
      <c r="B16" s="28" t="s">
        <v>31</v>
      </c>
      <c r="C16" s="14">
        <v>5</v>
      </c>
      <c r="D16" s="15">
        <v>41</v>
      </c>
      <c r="E16" s="18">
        <v>3</v>
      </c>
      <c r="F16" s="18">
        <v>3</v>
      </c>
      <c r="G16" s="16">
        <v>25</v>
      </c>
      <c r="H16" s="15">
        <v>1</v>
      </c>
      <c r="I16" s="18"/>
      <c r="J16" s="18"/>
      <c r="K16" s="6">
        <f t="shared" si="0"/>
        <v>0</v>
      </c>
      <c r="L16" s="15"/>
      <c r="M16" s="18"/>
      <c r="N16" s="18"/>
      <c r="O16" s="18"/>
      <c r="P16" s="18"/>
      <c r="Q16" s="17" t="e">
        <f t="shared" si="1"/>
        <v>#DIV/0!</v>
      </c>
      <c r="R16" s="16">
        <v>11</v>
      </c>
      <c r="S16" s="15">
        <v>108</v>
      </c>
      <c r="T16" s="18">
        <v>43</v>
      </c>
      <c r="U16" s="16">
        <v>3</v>
      </c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4</v>
      </c>
      <c r="D17" s="15">
        <v>5</v>
      </c>
      <c r="E17" s="18"/>
      <c r="F17" s="18"/>
      <c r="G17" s="16">
        <v>2</v>
      </c>
      <c r="H17" s="15">
        <v>9</v>
      </c>
      <c r="I17" s="18"/>
      <c r="J17" s="18">
        <v>1</v>
      </c>
      <c r="K17" s="6">
        <f t="shared" si="0"/>
        <v>-0.1111111111111111</v>
      </c>
      <c r="L17" s="15">
        <v>20</v>
      </c>
      <c r="M17" s="18">
        <v>6</v>
      </c>
      <c r="N17" s="18">
        <v>3</v>
      </c>
      <c r="O17" s="18">
        <v>1</v>
      </c>
      <c r="P17" s="18">
        <v>10</v>
      </c>
      <c r="Q17" s="17">
        <f t="shared" si="1"/>
        <v>1.25</v>
      </c>
      <c r="R17" s="16">
        <v>7</v>
      </c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>
        <v>5</v>
      </c>
      <c r="D18" s="15"/>
      <c r="E18" s="18"/>
      <c r="F18" s="18"/>
      <c r="G18" s="16"/>
      <c r="H18" s="15">
        <v>7</v>
      </c>
      <c r="I18" s="18"/>
      <c r="J18" s="18">
        <v>5</v>
      </c>
      <c r="K18" s="6">
        <f t="shared" si="0"/>
        <v>-0.7142857142857143</v>
      </c>
      <c r="L18" s="15"/>
      <c r="M18" s="18"/>
      <c r="N18" s="18"/>
      <c r="O18" s="18"/>
      <c r="P18" s="18"/>
      <c r="Q18" s="17" t="e">
        <f t="shared" si="1"/>
        <v>#DIV/0!</v>
      </c>
      <c r="R18" s="16">
        <v>2</v>
      </c>
      <c r="S18" s="15"/>
      <c r="T18" s="18"/>
      <c r="U18" s="16"/>
      <c r="V18" s="15"/>
      <c r="W18" s="18"/>
      <c r="X18" s="16">
        <v>3</v>
      </c>
    </row>
    <row r="19" spans="1:24" ht="15.6" customHeight="1" thickBot="1">
      <c r="A19" s="26">
        <v>9</v>
      </c>
      <c r="B19" s="28" t="s">
        <v>34</v>
      </c>
      <c r="C19" s="14">
        <v>5</v>
      </c>
      <c r="D19" s="15"/>
      <c r="E19" s="18"/>
      <c r="F19" s="18"/>
      <c r="G19" s="16"/>
      <c r="H19" s="15">
        <v>12</v>
      </c>
      <c r="I19" s="18">
        <v>6</v>
      </c>
      <c r="J19" s="18"/>
      <c r="K19" s="6">
        <f t="shared" si="0"/>
        <v>0.5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>
        <v>2</v>
      </c>
      <c r="W19" s="18">
        <v>3</v>
      </c>
      <c r="X19" s="16"/>
    </row>
    <row r="20" spans="1:24" ht="15.6" customHeight="1" thickBot="1">
      <c r="A20" s="26">
        <v>10</v>
      </c>
      <c r="B20" s="28" t="s">
        <v>35</v>
      </c>
      <c r="C20" s="14">
        <v>5</v>
      </c>
      <c r="D20" s="15">
        <v>31</v>
      </c>
      <c r="E20" s="18">
        <v>2</v>
      </c>
      <c r="F20" s="18">
        <v>5</v>
      </c>
      <c r="G20" s="16">
        <v>13</v>
      </c>
      <c r="H20" s="15">
        <v>52</v>
      </c>
      <c r="I20" s="18">
        <v>22</v>
      </c>
      <c r="J20" s="18">
        <v>13</v>
      </c>
      <c r="K20" s="6">
        <f t="shared" si="0"/>
        <v>0.17307692307692307</v>
      </c>
      <c r="L20" s="15">
        <v>67</v>
      </c>
      <c r="M20" s="18">
        <v>24</v>
      </c>
      <c r="N20" s="18">
        <v>7</v>
      </c>
      <c r="O20" s="18">
        <v>12</v>
      </c>
      <c r="P20" s="18">
        <v>24</v>
      </c>
      <c r="Q20" s="17">
        <f t="shared" si="1"/>
        <v>1.4626865671641791</v>
      </c>
      <c r="R20" s="16">
        <v>19</v>
      </c>
      <c r="S20" s="15"/>
      <c r="T20" s="18"/>
      <c r="U20" s="16"/>
      <c r="V20" s="15"/>
      <c r="W20" s="18">
        <v>3</v>
      </c>
      <c r="X20" s="16">
        <v>1</v>
      </c>
    </row>
    <row r="21" spans="1:24" ht="15.6" customHeight="1" thickBot="1">
      <c r="A21" s="26">
        <v>11</v>
      </c>
      <c r="B21" s="28" t="s">
        <v>36</v>
      </c>
      <c r="C21" s="14">
        <v>5</v>
      </c>
      <c r="D21" s="15">
        <v>26</v>
      </c>
      <c r="E21" s="18">
        <v>1</v>
      </c>
      <c r="F21" s="18">
        <v>3</v>
      </c>
      <c r="G21" s="16">
        <v>12</v>
      </c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>
        <v>6</v>
      </c>
      <c r="S21" s="15">
        <v>75</v>
      </c>
      <c r="T21" s="18">
        <v>21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>
        <v>3</v>
      </c>
      <c r="D22" s="15"/>
      <c r="E22" s="18"/>
      <c r="F22" s="18"/>
      <c r="G22" s="16"/>
      <c r="H22" s="15">
        <v>3</v>
      </c>
      <c r="I22" s="18">
        <v>1</v>
      </c>
      <c r="J22" s="18">
        <v>1</v>
      </c>
      <c r="K22" s="6">
        <f t="shared" si="0"/>
        <v>0</v>
      </c>
      <c r="L22" s="15">
        <v>3</v>
      </c>
      <c r="M22" s="18">
        <v>1</v>
      </c>
      <c r="N22" s="18"/>
      <c r="O22" s="18"/>
      <c r="P22" s="18">
        <v>2</v>
      </c>
      <c r="Q22" s="17">
        <f t="shared" si="1"/>
        <v>1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5</v>
      </c>
      <c r="D23" s="5">
        <v>38</v>
      </c>
      <c r="E23" s="23">
        <v>5</v>
      </c>
      <c r="F23" s="23">
        <v>3</v>
      </c>
      <c r="G23" s="6">
        <v>22</v>
      </c>
      <c r="H23" s="5">
        <v>40</v>
      </c>
      <c r="I23" s="23">
        <v>19</v>
      </c>
      <c r="J23" s="23">
        <v>3</v>
      </c>
      <c r="K23" s="6">
        <f t="shared" si="0"/>
        <v>0.4</v>
      </c>
      <c r="L23" s="5"/>
      <c r="M23" s="23"/>
      <c r="N23" s="23"/>
      <c r="O23" s="23"/>
      <c r="P23" s="23"/>
      <c r="Q23" s="17" t="e">
        <f t="shared" si="1"/>
        <v>#DIV/0!</v>
      </c>
      <c r="R23" s="6">
        <v>8</v>
      </c>
      <c r="S23" s="5"/>
      <c r="T23" s="23"/>
      <c r="U23" s="6"/>
      <c r="V23" s="5">
        <v>1</v>
      </c>
      <c r="W23" s="23">
        <v>13</v>
      </c>
      <c r="X23" s="6">
        <v>3</v>
      </c>
    </row>
    <row r="24" spans="1:24" ht="15.6" customHeight="1" thickBot="1">
      <c r="A24" s="69" t="s">
        <v>23</v>
      </c>
      <c r="B24" s="70"/>
      <c r="C24" s="71"/>
      <c r="D24" s="24">
        <f t="shared" ref="D24:J24" si="2">SUM(D11:D23)</f>
        <v>183</v>
      </c>
      <c r="E24" s="24">
        <f t="shared" si="2"/>
        <v>15</v>
      </c>
      <c r="F24" s="24">
        <f t="shared" si="2"/>
        <v>18</v>
      </c>
      <c r="G24" s="24">
        <f t="shared" si="2"/>
        <v>94</v>
      </c>
      <c r="H24" s="24">
        <f t="shared" si="2"/>
        <v>213</v>
      </c>
      <c r="I24" s="24">
        <f t="shared" si="2"/>
        <v>67</v>
      </c>
      <c r="J24" s="24">
        <f t="shared" si="2"/>
        <v>45</v>
      </c>
      <c r="K24" s="6">
        <f t="shared" si="0"/>
        <v>0.10328638497652583</v>
      </c>
      <c r="L24" s="39">
        <f>SUM(L11:L23)</f>
        <v>201</v>
      </c>
      <c r="M24" s="39">
        <f>SUM(M11:M23)</f>
        <v>71</v>
      </c>
      <c r="N24" s="39">
        <f>SUM(N11:N23)</f>
        <v>29</v>
      </c>
      <c r="O24" s="39">
        <f>SUM(O11:O23)</f>
        <v>31</v>
      </c>
      <c r="P24" s="39">
        <f>SUM(P11:P23)</f>
        <v>70</v>
      </c>
      <c r="Q24" s="17">
        <f t="shared" si="1"/>
        <v>1.5024875621890548</v>
      </c>
      <c r="R24" s="40">
        <f>SUM(R11:R23)</f>
        <v>106</v>
      </c>
      <c r="S24" s="40">
        <f t="shared" ref="S24:X24" si="3">SUM(S11:S23)</f>
        <v>205</v>
      </c>
      <c r="T24" s="40">
        <f t="shared" si="3"/>
        <v>67</v>
      </c>
      <c r="U24" s="40">
        <f t="shared" si="3"/>
        <v>3</v>
      </c>
      <c r="V24" s="40">
        <f t="shared" si="3"/>
        <v>6</v>
      </c>
      <c r="W24" s="40">
        <f t="shared" si="3"/>
        <v>30</v>
      </c>
      <c r="X24" s="40">
        <f t="shared" si="3"/>
        <v>14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  <c r="N26" s="87">
        <v>4</v>
      </c>
      <c r="O26" s="87"/>
      <c r="P26" s="87"/>
      <c r="Q26" s="87">
        <v>5</v>
      </c>
      <c r="R26" s="87"/>
      <c r="S26" s="87"/>
    </row>
    <row r="27" spans="1:24" ht="21" customHeight="1" thickBot="1">
      <c r="B27" s="83" t="s">
        <v>24</v>
      </c>
      <c r="C27" s="83"/>
      <c r="D27" s="83"/>
      <c r="E27" s="88" t="s">
        <v>48</v>
      </c>
      <c r="F27" s="83"/>
      <c r="G27" s="83"/>
      <c r="H27" s="88" t="s">
        <v>49</v>
      </c>
      <c r="I27" s="83"/>
      <c r="J27" s="83"/>
      <c r="K27" s="88" t="s">
        <v>50</v>
      </c>
      <c r="L27" s="83"/>
      <c r="M27" s="83"/>
      <c r="N27" s="88" t="s">
        <v>50</v>
      </c>
      <c r="O27" s="83"/>
      <c r="P27" s="83"/>
      <c r="Q27" s="88" t="s">
        <v>51</v>
      </c>
      <c r="R27" s="83"/>
      <c r="S27" s="83"/>
    </row>
    <row r="28" spans="1:24" ht="20.45" customHeight="1" thickBot="1">
      <c r="B28" s="88" t="s">
        <v>47</v>
      </c>
      <c r="C28" s="83"/>
      <c r="D28" s="83"/>
      <c r="E28" s="88" t="s">
        <v>50</v>
      </c>
      <c r="F28" s="83"/>
      <c r="G28" s="83"/>
      <c r="H28" s="88" t="s">
        <v>50</v>
      </c>
      <c r="I28" s="83"/>
      <c r="J28" s="83"/>
      <c r="K28" s="88" t="s">
        <v>52</v>
      </c>
      <c r="L28" s="83"/>
      <c r="M28" s="83"/>
      <c r="N28" s="88" t="s">
        <v>53</v>
      </c>
      <c r="O28" s="83"/>
      <c r="P28" s="83"/>
      <c r="Q28" s="88" t="s">
        <v>50</v>
      </c>
      <c r="R28" s="83"/>
      <c r="S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31">
    <mergeCell ref="M7:W7"/>
    <mergeCell ref="N26:P26"/>
    <mergeCell ref="Q26:S26"/>
    <mergeCell ref="N27:P27"/>
    <mergeCell ref="N28:P28"/>
    <mergeCell ref="Q27:S27"/>
    <mergeCell ref="Q28:S28"/>
    <mergeCell ref="K26:M26"/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L40" sqref="L40"/>
    </sheetView>
  </sheetViews>
  <sheetFormatPr defaultColWidth="8.85546875" defaultRowHeight="12.75"/>
  <cols>
    <col min="1" max="1" width="4.28515625" style="38" customWidth="1"/>
    <col min="2" max="2" width="21.5703125" style="38" customWidth="1"/>
    <col min="3" max="3" width="3.42578125" style="38" customWidth="1"/>
    <col min="4" max="4" width="5" style="38" customWidth="1"/>
    <col min="5" max="5" width="4.140625" style="38" customWidth="1"/>
    <col min="6" max="6" width="3.7109375" style="38" customWidth="1"/>
    <col min="7" max="7" width="5.140625" style="38" customWidth="1"/>
    <col min="8" max="8" width="4.140625" style="38" customWidth="1"/>
    <col min="9" max="9" width="4" style="38" customWidth="1"/>
    <col min="10" max="10" width="4.140625" style="38" customWidth="1"/>
    <col min="11" max="11" width="4.85546875" style="38" customWidth="1"/>
    <col min="12" max="12" width="4.7109375" style="38" customWidth="1"/>
    <col min="13" max="13" width="3.5703125" style="38" customWidth="1"/>
    <col min="14" max="14" width="3.7109375" style="38" customWidth="1"/>
    <col min="15" max="16" width="3.28515625" style="38" customWidth="1"/>
    <col min="17" max="17" width="4.5703125" style="38" customWidth="1"/>
    <col min="18" max="19" width="4.42578125" style="38" customWidth="1"/>
    <col min="20" max="20" width="5.140625" style="38" customWidth="1"/>
    <col min="21" max="21" width="4.7109375" style="38" customWidth="1"/>
    <col min="22" max="22" width="5.28515625" style="38" customWidth="1"/>
    <col min="23" max="23" width="5.7109375" style="38" customWidth="1"/>
    <col min="24" max="24" width="6.140625" style="38" customWidth="1"/>
    <col min="25" max="16384" width="8.85546875" style="38"/>
  </cols>
  <sheetData>
    <row r="1" spans="1:24" ht="13.9" customHeight="1">
      <c r="J1" s="2"/>
      <c r="N1" s="64" t="s">
        <v>55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56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54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>
        <v>1</v>
      </c>
      <c r="D11" s="5"/>
      <c r="E11" s="17"/>
      <c r="F11" s="17"/>
      <c r="G11" s="41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6</v>
      </c>
      <c r="I12" s="18">
        <v>3</v>
      </c>
      <c r="J12" s="18"/>
      <c r="K12" s="6">
        <f t="shared" ref="K12:K24" si="0">(I12-J12)/H12</f>
        <v>0.5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/>
      <c r="S12" s="15"/>
      <c r="T12" s="18"/>
      <c r="U12" s="16"/>
      <c r="V12" s="15"/>
      <c r="W12" s="18">
        <v>3</v>
      </c>
      <c r="X12" s="16">
        <v>1</v>
      </c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7</v>
      </c>
      <c r="E13" s="18">
        <v>1</v>
      </c>
      <c r="F13" s="18"/>
      <c r="G13" s="16">
        <v>3</v>
      </c>
      <c r="H13" s="15">
        <v>11</v>
      </c>
      <c r="I13" s="18">
        <v>2</v>
      </c>
      <c r="J13" s="18">
        <v>5</v>
      </c>
      <c r="K13" s="6">
        <f t="shared" si="0"/>
        <v>-0.27272727272727271</v>
      </c>
      <c r="L13" s="15">
        <v>16</v>
      </c>
      <c r="M13" s="18">
        <v>6</v>
      </c>
      <c r="N13" s="18">
        <v>2</v>
      </c>
      <c r="O13" s="18"/>
      <c r="P13" s="18">
        <v>8</v>
      </c>
      <c r="Q13" s="17">
        <f t="shared" si="1"/>
        <v>1.375</v>
      </c>
      <c r="R13" s="16">
        <v>1</v>
      </c>
      <c r="S13" s="15"/>
      <c r="T13" s="18"/>
      <c r="U13" s="16"/>
      <c r="V13" s="15"/>
      <c r="W13" s="18"/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7</v>
      </c>
      <c r="E14" s="18">
        <v>2</v>
      </c>
      <c r="F14" s="18"/>
      <c r="G14" s="16">
        <v>3</v>
      </c>
      <c r="H14" s="15">
        <v>1</v>
      </c>
      <c r="I14" s="18"/>
      <c r="J14" s="18"/>
      <c r="K14" s="6">
        <f t="shared" si="0"/>
        <v>0</v>
      </c>
      <c r="L14" s="15">
        <v>17</v>
      </c>
      <c r="M14" s="18">
        <v>10</v>
      </c>
      <c r="N14" s="18">
        <v>3</v>
      </c>
      <c r="O14" s="18">
        <v>2</v>
      </c>
      <c r="P14" s="18">
        <v>2</v>
      </c>
      <c r="Q14" s="17">
        <f t="shared" si="1"/>
        <v>2.2352941176470589</v>
      </c>
      <c r="R14" s="16">
        <v>7</v>
      </c>
      <c r="S14" s="15">
        <v>4</v>
      </c>
      <c r="T14" s="18">
        <v>1</v>
      </c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>
        <v>1</v>
      </c>
      <c r="D15" s="15"/>
      <c r="E15" s="18"/>
      <c r="F15" s="18"/>
      <c r="G15" s="16"/>
      <c r="H15" s="15">
        <v>4</v>
      </c>
      <c r="I15" s="18">
        <v>2</v>
      </c>
      <c r="J15" s="18">
        <v>1</v>
      </c>
      <c r="K15" s="6">
        <f t="shared" si="0"/>
        <v>0.25</v>
      </c>
      <c r="L15" s="15"/>
      <c r="M15" s="18"/>
      <c r="N15" s="18"/>
      <c r="O15" s="18"/>
      <c r="P15" s="18"/>
      <c r="Q15" s="17" t="e">
        <f t="shared" si="1"/>
        <v>#DIV/0!</v>
      </c>
      <c r="R15" s="16"/>
      <c r="S15" s="15"/>
      <c r="T15" s="18"/>
      <c r="U15" s="16"/>
      <c r="V15" s="15"/>
      <c r="W15" s="18">
        <v>2</v>
      </c>
      <c r="X15" s="16">
        <v>1</v>
      </c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13</v>
      </c>
      <c r="E16" s="18"/>
      <c r="F16" s="18"/>
      <c r="G16" s="16">
        <v>8</v>
      </c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6</v>
      </c>
      <c r="S16" s="15">
        <v>22</v>
      </c>
      <c r="T16" s="18">
        <v>9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>
        <v>1</v>
      </c>
      <c r="E17" s="18"/>
      <c r="F17" s="18"/>
      <c r="G17" s="16"/>
      <c r="H17" s="15"/>
      <c r="I17" s="18"/>
      <c r="J17" s="18"/>
      <c r="K17" s="6" t="e">
        <f t="shared" si="0"/>
        <v>#DIV/0!</v>
      </c>
      <c r="L17" s="15">
        <v>3</v>
      </c>
      <c r="M17" s="18"/>
      <c r="N17" s="18">
        <v>1</v>
      </c>
      <c r="O17" s="18">
        <v>1</v>
      </c>
      <c r="P17" s="18">
        <v>1</v>
      </c>
      <c r="Q17" s="17">
        <f t="shared" si="1"/>
        <v>1</v>
      </c>
      <c r="R17" s="16">
        <v>1</v>
      </c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/>
      <c r="D18" s="15"/>
      <c r="E18" s="18"/>
      <c r="F18" s="18"/>
      <c r="G18" s="16"/>
      <c r="H18" s="15"/>
      <c r="I18" s="18"/>
      <c r="J18" s="18"/>
      <c r="K18" s="6" t="e">
        <f t="shared" si="0"/>
        <v>#DIV/0!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>
        <v>1</v>
      </c>
      <c r="D19" s="15"/>
      <c r="E19" s="18"/>
      <c r="F19" s="18"/>
      <c r="G19" s="16"/>
      <c r="H19" s="15">
        <v>4</v>
      </c>
      <c r="I19" s="18"/>
      <c r="J19" s="18">
        <v>2</v>
      </c>
      <c r="K19" s="6">
        <f t="shared" si="0"/>
        <v>-0.5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>
        <v>1</v>
      </c>
      <c r="X19" s="16">
        <v>1</v>
      </c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9</v>
      </c>
      <c r="E20" s="18">
        <v>1</v>
      </c>
      <c r="F20" s="18">
        <v>2</v>
      </c>
      <c r="G20" s="16">
        <v>2</v>
      </c>
      <c r="H20" s="15">
        <v>13</v>
      </c>
      <c r="I20" s="18">
        <v>4</v>
      </c>
      <c r="J20" s="18">
        <v>2</v>
      </c>
      <c r="K20" s="6">
        <f t="shared" si="0"/>
        <v>0.15384615384615385</v>
      </c>
      <c r="L20" s="15">
        <v>26</v>
      </c>
      <c r="M20" s="18">
        <v>14</v>
      </c>
      <c r="N20" s="18">
        <v>1</v>
      </c>
      <c r="O20" s="18">
        <v>1</v>
      </c>
      <c r="P20" s="18">
        <v>10</v>
      </c>
      <c r="Q20" s="17">
        <f t="shared" si="1"/>
        <v>1.7307692307692308</v>
      </c>
      <c r="R20" s="16">
        <v>7</v>
      </c>
      <c r="S20" s="15"/>
      <c r="T20" s="18"/>
      <c r="U20" s="16"/>
      <c r="V20" s="15"/>
      <c r="W20" s="18"/>
      <c r="X20" s="16"/>
    </row>
    <row r="21" spans="1:24" ht="15.6" customHeight="1" thickBot="1">
      <c r="A21" s="26">
        <v>11</v>
      </c>
      <c r="B21" s="28" t="s">
        <v>36</v>
      </c>
      <c r="C21" s="14">
        <v>1</v>
      </c>
      <c r="D21" s="15">
        <v>10</v>
      </c>
      <c r="E21" s="18">
        <v>3</v>
      </c>
      <c r="F21" s="18">
        <v>1</v>
      </c>
      <c r="G21" s="16">
        <v>4</v>
      </c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/>
      <c r="S21" s="15">
        <v>18</v>
      </c>
      <c r="T21" s="18">
        <v>5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/>
      <c r="D22" s="15"/>
      <c r="E22" s="18"/>
      <c r="F22" s="18"/>
      <c r="G22" s="16"/>
      <c r="H22" s="15"/>
      <c r="I22" s="18"/>
      <c r="J22" s="18"/>
      <c r="K22" s="6" t="e">
        <f t="shared" si="0"/>
        <v>#DIV/0!</v>
      </c>
      <c r="L22" s="15"/>
      <c r="M22" s="18"/>
      <c r="N22" s="18"/>
      <c r="O22" s="18"/>
      <c r="P22" s="18"/>
      <c r="Q22" s="17" t="e">
        <f t="shared" si="1"/>
        <v>#DIV/0!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11</v>
      </c>
      <c r="E23" s="23">
        <v>1</v>
      </c>
      <c r="F23" s="23"/>
      <c r="G23" s="6">
        <v>6</v>
      </c>
      <c r="H23" s="5">
        <v>8</v>
      </c>
      <c r="I23" s="23">
        <v>4</v>
      </c>
      <c r="J23" s="23"/>
      <c r="K23" s="6">
        <f t="shared" si="0"/>
        <v>0.5</v>
      </c>
      <c r="L23" s="5"/>
      <c r="M23" s="23"/>
      <c r="N23" s="23"/>
      <c r="O23" s="23"/>
      <c r="P23" s="23"/>
      <c r="Q23" s="17" t="e">
        <f t="shared" si="1"/>
        <v>#DIV/0!</v>
      </c>
      <c r="R23" s="6">
        <v>2</v>
      </c>
      <c r="S23" s="5"/>
      <c r="T23" s="23"/>
      <c r="U23" s="6"/>
      <c r="V23" s="5"/>
      <c r="W23" s="23">
        <v>4</v>
      </c>
      <c r="X23" s="6">
        <v>1</v>
      </c>
    </row>
    <row r="24" spans="1:24" ht="15.6" customHeight="1" thickBot="1">
      <c r="A24" s="69" t="s">
        <v>23</v>
      </c>
      <c r="B24" s="70"/>
      <c r="C24" s="71"/>
      <c r="D24" s="24">
        <f t="shared" ref="D24:J24" si="2">SUM(D11:D23)</f>
        <v>58</v>
      </c>
      <c r="E24" s="24">
        <f t="shared" si="2"/>
        <v>8</v>
      </c>
      <c r="F24" s="24">
        <f t="shared" si="2"/>
        <v>3</v>
      </c>
      <c r="G24" s="24">
        <f t="shared" si="2"/>
        <v>26</v>
      </c>
      <c r="H24" s="24">
        <f t="shared" si="2"/>
        <v>47</v>
      </c>
      <c r="I24" s="24">
        <f t="shared" si="2"/>
        <v>15</v>
      </c>
      <c r="J24" s="24">
        <f t="shared" si="2"/>
        <v>10</v>
      </c>
      <c r="K24" s="6">
        <f t="shared" si="0"/>
        <v>0.10638297872340426</v>
      </c>
      <c r="L24" s="39">
        <f>SUM(L11:L23)</f>
        <v>62</v>
      </c>
      <c r="M24" s="39">
        <f>SUM(M11:M23)</f>
        <v>30</v>
      </c>
      <c r="N24" s="39">
        <f>SUM(N11:N23)</f>
        <v>7</v>
      </c>
      <c r="O24" s="39">
        <f>SUM(O11:O23)</f>
        <v>4</v>
      </c>
      <c r="P24" s="39">
        <f>SUM(P11:P23)</f>
        <v>21</v>
      </c>
      <c r="Q24" s="17">
        <f t="shared" si="1"/>
        <v>1.7419354838709677</v>
      </c>
      <c r="R24" s="40">
        <f>SUM(R11:R23)</f>
        <v>24</v>
      </c>
      <c r="S24" s="40">
        <f t="shared" ref="S24:X24" si="3">SUM(S11:S23)</f>
        <v>44</v>
      </c>
      <c r="T24" s="40">
        <f t="shared" si="3"/>
        <v>15</v>
      </c>
      <c r="U24" s="40">
        <f t="shared" si="3"/>
        <v>0</v>
      </c>
      <c r="V24" s="40">
        <f t="shared" si="3"/>
        <v>0</v>
      </c>
      <c r="W24" s="40">
        <f t="shared" si="3"/>
        <v>10</v>
      </c>
      <c r="X24" s="40">
        <f t="shared" si="3"/>
        <v>4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25</v>
      </c>
      <c r="F27" s="83"/>
      <c r="G27" s="83"/>
      <c r="H27" s="83">
        <v>16</v>
      </c>
      <c r="I27" s="83"/>
      <c r="J27" s="83"/>
      <c r="K27" s="83">
        <v>17</v>
      </c>
      <c r="L27" s="83"/>
      <c r="M27" s="83"/>
    </row>
    <row r="28" spans="1:24" ht="20.45" customHeight="1" thickBot="1">
      <c r="B28" s="83" t="s">
        <v>57</v>
      </c>
      <c r="C28" s="83"/>
      <c r="D28" s="83"/>
      <c r="E28" s="83">
        <v>23</v>
      </c>
      <c r="F28" s="83"/>
      <c r="G28" s="83"/>
      <c r="H28" s="83">
        <v>25</v>
      </c>
      <c r="I28" s="83"/>
      <c r="J28" s="83"/>
      <c r="K28" s="83">
        <v>25</v>
      </c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L21" sqref="L21"/>
    </sheetView>
  </sheetViews>
  <sheetFormatPr defaultColWidth="8.85546875" defaultRowHeight="12.75"/>
  <cols>
    <col min="1" max="1" width="4.28515625" style="38" customWidth="1"/>
    <col min="2" max="2" width="21.5703125" style="38" customWidth="1"/>
    <col min="3" max="3" width="3.42578125" style="38" customWidth="1"/>
    <col min="4" max="4" width="5" style="38" customWidth="1"/>
    <col min="5" max="5" width="4.140625" style="38" customWidth="1"/>
    <col min="6" max="6" width="3.7109375" style="38" customWidth="1"/>
    <col min="7" max="7" width="5.140625" style="38" customWidth="1"/>
    <col min="8" max="8" width="4.140625" style="38" customWidth="1"/>
    <col min="9" max="9" width="4" style="38" customWidth="1"/>
    <col min="10" max="10" width="4.140625" style="38" customWidth="1"/>
    <col min="11" max="11" width="4.85546875" style="38" customWidth="1"/>
    <col min="12" max="12" width="4.7109375" style="38" customWidth="1"/>
    <col min="13" max="13" width="3.5703125" style="38" customWidth="1"/>
    <col min="14" max="14" width="3.7109375" style="38" customWidth="1"/>
    <col min="15" max="16" width="3.28515625" style="38" customWidth="1"/>
    <col min="17" max="17" width="4.5703125" style="38" customWidth="1"/>
    <col min="18" max="19" width="4.42578125" style="38" customWidth="1"/>
    <col min="20" max="20" width="5.140625" style="38" customWidth="1"/>
    <col min="21" max="21" width="4.7109375" style="38" customWidth="1"/>
    <col min="22" max="22" width="5.28515625" style="38" customWidth="1"/>
    <col min="23" max="23" width="5.7109375" style="38" customWidth="1"/>
    <col min="24" max="24" width="6.140625" style="38" customWidth="1"/>
    <col min="25" max="16384" width="8.85546875" style="38"/>
  </cols>
  <sheetData>
    <row r="1" spans="1:24" ht="13.9" customHeight="1">
      <c r="J1" s="2"/>
      <c r="N1" s="64" t="s">
        <v>58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89" t="s">
        <v>59</v>
      </c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4" ht="13.15" customHeight="1"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4" ht="13.9" customHeight="1">
      <c r="B6" s="64" t="s">
        <v>60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  <c r="M7" s="91" t="s">
        <v>61</v>
      </c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>
        <v>2</v>
      </c>
      <c r="D11" s="5">
        <v>4</v>
      </c>
      <c r="E11" s="17"/>
      <c r="F11" s="17"/>
      <c r="G11" s="41">
        <v>2</v>
      </c>
      <c r="H11" s="5"/>
      <c r="I11" s="17"/>
      <c r="J11" s="17"/>
      <c r="K11" s="6" t="e">
        <f>(I11-J11)/H11</f>
        <v>#DIV/0!</v>
      </c>
      <c r="L11" s="5">
        <v>6</v>
      </c>
      <c r="M11" s="17"/>
      <c r="N11" s="17">
        <v>2</v>
      </c>
      <c r="O11" s="17">
        <v>1</v>
      </c>
      <c r="P11" s="17">
        <v>3</v>
      </c>
      <c r="Q11" s="17">
        <f>((M11*3)+(N11*2)+(O11*1)+(P11*0))/L11</f>
        <v>0.83333333333333337</v>
      </c>
      <c r="R11" s="6">
        <v>1</v>
      </c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5</v>
      </c>
      <c r="D12" s="15">
        <v>5</v>
      </c>
      <c r="E12" s="18">
        <v>2</v>
      </c>
      <c r="F12" s="18">
        <v>1</v>
      </c>
      <c r="G12" s="16">
        <v>4</v>
      </c>
      <c r="H12" s="15">
        <v>27</v>
      </c>
      <c r="I12" s="18">
        <v>6</v>
      </c>
      <c r="J12" s="18">
        <v>3</v>
      </c>
      <c r="K12" s="6">
        <f t="shared" ref="K12:K24" si="0">(I12-J12)/H12</f>
        <v>0.1111111111111111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>
        <v>3</v>
      </c>
      <c r="S12" s="15"/>
      <c r="T12" s="18"/>
      <c r="U12" s="16"/>
      <c r="V12" s="15">
        <v>2</v>
      </c>
      <c r="W12" s="18">
        <v>7</v>
      </c>
      <c r="X12" s="16">
        <v>5</v>
      </c>
    </row>
    <row r="13" spans="1:24" ht="15.6" customHeight="1" thickBot="1">
      <c r="A13" s="26">
        <v>3</v>
      </c>
      <c r="B13" s="28" t="s">
        <v>28</v>
      </c>
      <c r="C13" s="14">
        <v>5</v>
      </c>
      <c r="D13" s="15">
        <v>39</v>
      </c>
      <c r="E13" s="18">
        <v>8</v>
      </c>
      <c r="F13" s="18">
        <v>5</v>
      </c>
      <c r="G13" s="16">
        <v>18</v>
      </c>
      <c r="H13" s="15">
        <v>97</v>
      </c>
      <c r="I13" s="18">
        <v>31</v>
      </c>
      <c r="J13" s="18">
        <v>12</v>
      </c>
      <c r="K13" s="6">
        <f t="shared" si="0"/>
        <v>0.19587628865979381</v>
      </c>
      <c r="L13" s="15">
        <v>64</v>
      </c>
      <c r="M13" s="18">
        <v>34</v>
      </c>
      <c r="N13" s="18">
        <v>12</v>
      </c>
      <c r="O13" s="18">
        <v>9</v>
      </c>
      <c r="P13" s="18">
        <v>9</v>
      </c>
      <c r="Q13" s="17">
        <f t="shared" si="1"/>
        <v>2.109375</v>
      </c>
      <c r="R13" s="16">
        <v>22</v>
      </c>
      <c r="S13" s="15"/>
      <c r="T13" s="18"/>
      <c r="U13" s="16"/>
      <c r="V13" s="15">
        <v>1</v>
      </c>
      <c r="W13" s="18">
        <v>4</v>
      </c>
      <c r="X13" s="16">
        <v>2</v>
      </c>
    </row>
    <row r="14" spans="1:24" ht="15.6" customHeight="1" thickBot="1">
      <c r="A14" s="26">
        <v>4</v>
      </c>
      <c r="B14" s="28" t="s">
        <v>29</v>
      </c>
      <c r="C14" s="14">
        <v>5</v>
      </c>
      <c r="D14" s="15">
        <v>39</v>
      </c>
      <c r="E14" s="18">
        <v>2</v>
      </c>
      <c r="F14" s="18">
        <v>1</v>
      </c>
      <c r="G14" s="16">
        <v>20</v>
      </c>
      <c r="H14" s="15">
        <v>6</v>
      </c>
      <c r="I14" s="18">
        <v>4</v>
      </c>
      <c r="J14" s="18"/>
      <c r="K14" s="6">
        <f t="shared" si="0"/>
        <v>0.66666666666666663</v>
      </c>
      <c r="L14" s="15">
        <v>80</v>
      </c>
      <c r="M14" s="18">
        <v>54</v>
      </c>
      <c r="N14" s="18">
        <v>6</v>
      </c>
      <c r="O14" s="18">
        <v>9</v>
      </c>
      <c r="P14" s="18">
        <v>11</v>
      </c>
      <c r="Q14" s="17">
        <f t="shared" si="1"/>
        <v>2.2875000000000001</v>
      </c>
      <c r="R14" s="16">
        <v>46</v>
      </c>
      <c r="S14" s="15">
        <v>12</v>
      </c>
      <c r="T14" s="18">
        <v>1</v>
      </c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>
        <v>5</v>
      </c>
      <c r="D15" s="15"/>
      <c r="E15" s="18"/>
      <c r="F15" s="18"/>
      <c r="G15" s="16"/>
      <c r="H15" s="15">
        <v>22</v>
      </c>
      <c r="I15" s="18">
        <v>6</v>
      </c>
      <c r="J15" s="18">
        <v>8</v>
      </c>
      <c r="K15" s="6">
        <f t="shared" si="0"/>
        <v>-9.0909090909090912E-2</v>
      </c>
      <c r="L15" s="15"/>
      <c r="M15" s="18"/>
      <c r="N15" s="18"/>
      <c r="O15" s="18"/>
      <c r="P15" s="18"/>
      <c r="Q15" s="17" t="e">
        <f t="shared" si="1"/>
        <v>#DIV/0!</v>
      </c>
      <c r="R15" s="16">
        <v>4</v>
      </c>
      <c r="S15" s="15"/>
      <c r="T15" s="18"/>
      <c r="U15" s="16"/>
      <c r="V15" s="15"/>
      <c r="W15" s="18">
        <v>4</v>
      </c>
      <c r="X15" s="16">
        <v>6</v>
      </c>
    </row>
    <row r="16" spans="1:24" ht="15.6" customHeight="1" thickBot="1">
      <c r="A16" s="26">
        <v>6</v>
      </c>
      <c r="B16" s="28" t="s">
        <v>31</v>
      </c>
      <c r="C16" s="14">
        <v>5</v>
      </c>
      <c r="D16" s="15">
        <v>50</v>
      </c>
      <c r="E16" s="18">
        <v>4</v>
      </c>
      <c r="F16" s="18">
        <v>1</v>
      </c>
      <c r="G16" s="16">
        <v>26</v>
      </c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8</v>
      </c>
      <c r="S16" s="15">
        <v>184</v>
      </c>
      <c r="T16" s="18">
        <v>66</v>
      </c>
      <c r="U16" s="16">
        <v>4</v>
      </c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4</v>
      </c>
      <c r="D17" s="15"/>
      <c r="E17" s="18"/>
      <c r="F17" s="18"/>
      <c r="G17" s="16"/>
      <c r="H17" s="15">
        <v>18</v>
      </c>
      <c r="I17" s="18">
        <v>3</v>
      </c>
      <c r="J17" s="18">
        <v>3</v>
      </c>
      <c r="K17" s="6">
        <f t="shared" si="0"/>
        <v>0</v>
      </c>
      <c r="L17" s="15">
        <v>6</v>
      </c>
      <c r="M17" s="18">
        <v>2</v>
      </c>
      <c r="N17" s="18">
        <v>1</v>
      </c>
      <c r="O17" s="18">
        <v>1</v>
      </c>
      <c r="P17" s="18">
        <v>2</v>
      </c>
      <c r="Q17" s="17">
        <f t="shared" si="1"/>
        <v>1.5</v>
      </c>
      <c r="R17" s="16">
        <v>3</v>
      </c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>
        <v>5</v>
      </c>
      <c r="D18" s="15"/>
      <c r="E18" s="18"/>
      <c r="F18" s="18"/>
      <c r="G18" s="16"/>
      <c r="H18" s="15">
        <v>18</v>
      </c>
      <c r="I18" s="18">
        <v>4</v>
      </c>
      <c r="J18" s="18">
        <v>7</v>
      </c>
      <c r="K18" s="6">
        <f t="shared" si="0"/>
        <v>-0.16666666666666666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>
        <v>3</v>
      </c>
      <c r="X18" s="16">
        <v>7</v>
      </c>
    </row>
    <row r="19" spans="1:24" ht="15.6" customHeight="1" thickBot="1">
      <c r="A19" s="26">
        <v>9</v>
      </c>
      <c r="B19" s="28" t="s">
        <v>34</v>
      </c>
      <c r="C19" s="14">
        <v>2</v>
      </c>
      <c r="D19" s="15"/>
      <c r="E19" s="18"/>
      <c r="F19" s="18"/>
      <c r="G19" s="16"/>
      <c r="H19" s="15">
        <v>8</v>
      </c>
      <c r="I19" s="18">
        <v>7</v>
      </c>
      <c r="J19" s="18">
        <v>2</v>
      </c>
      <c r="K19" s="6">
        <f t="shared" si="0"/>
        <v>0.625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>
        <v>1</v>
      </c>
      <c r="W19" s="18">
        <v>2</v>
      </c>
      <c r="X19" s="16">
        <v>1</v>
      </c>
    </row>
    <row r="20" spans="1:24" ht="15.6" customHeight="1" thickBot="1">
      <c r="A20" s="26">
        <v>10</v>
      </c>
      <c r="B20" s="28" t="s">
        <v>35</v>
      </c>
      <c r="C20" s="14">
        <v>5</v>
      </c>
      <c r="D20" s="15">
        <v>46</v>
      </c>
      <c r="E20" s="18">
        <v>6</v>
      </c>
      <c r="F20" s="18">
        <v>8</v>
      </c>
      <c r="G20" s="16">
        <v>21</v>
      </c>
      <c r="H20" s="15">
        <v>87</v>
      </c>
      <c r="I20" s="18">
        <v>24</v>
      </c>
      <c r="J20" s="18">
        <v>24</v>
      </c>
      <c r="K20" s="6">
        <f t="shared" si="0"/>
        <v>0</v>
      </c>
      <c r="L20" s="15">
        <v>72</v>
      </c>
      <c r="M20" s="18">
        <v>38</v>
      </c>
      <c r="N20" s="18">
        <v>13</v>
      </c>
      <c r="O20" s="18">
        <v>8</v>
      </c>
      <c r="P20" s="18">
        <v>13</v>
      </c>
      <c r="Q20" s="17">
        <f t="shared" si="1"/>
        <v>2.0555555555555554</v>
      </c>
      <c r="R20" s="16">
        <v>27</v>
      </c>
      <c r="S20" s="15"/>
      <c r="T20" s="18"/>
      <c r="U20" s="16"/>
      <c r="V20" s="15"/>
      <c r="W20" s="18">
        <v>4</v>
      </c>
      <c r="X20" s="16">
        <v>1</v>
      </c>
    </row>
    <row r="21" spans="1:24" ht="15.6" customHeight="1" thickBot="1">
      <c r="A21" s="26">
        <v>11</v>
      </c>
      <c r="B21" s="28" t="s">
        <v>36</v>
      </c>
      <c r="C21" s="14">
        <v>5</v>
      </c>
      <c r="D21" s="15">
        <v>45</v>
      </c>
      <c r="E21" s="18">
        <v>4</v>
      </c>
      <c r="F21" s="18">
        <v>8</v>
      </c>
      <c r="G21" s="16">
        <v>22</v>
      </c>
      <c r="H21" s="15"/>
      <c r="I21" s="18">
        <v>1</v>
      </c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>
        <v>6</v>
      </c>
      <c r="S21" s="15">
        <v>155</v>
      </c>
      <c r="T21" s="18">
        <v>48</v>
      </c>
      <c r="U21" s="16">
        <v>7</v>
      </c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>
        <v>2</v>
      </c>
      <c r="D22" s="15"/>
      <c r="E22" s="18"/>
      <c r="F22" s="18"/>
      <c r="G22" s="16"/>
      <c r="H22" s="15">
        <v>4</v>
      </c>
      <c r="I22" s="18"/>
      <c r="J22" s="18"/>
      <c r="K22" s="6">
        <f t="shared" si="0"/>
        <v>0</v>
      </c>
      <c r="L22" s="15"/>
      <c r="M22" s="18"/>
      <c r="N22" s="18"/>
      <c r="O22" s="18">
        <v>1</v>
      </c>
      <c r="P22" s="18"/>
      <c r="Q22" s="17" t="e">
        <f t="shared" si="1"/>
        <v>#DIV/0!</v>
      </c>
      <c r="R22" s="16">
        <v>1</v>
      </c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5</v>
      </c>
      <c r="D23" s="5">
        <v>37</v>
      </c>
      <c r="E23" s="23">
        <v>5</v>
      </c>
      <c r="F23" s="23">
        <v>1</v>
      </c>
      <c r="G23" s="6">
        <v>17</v>
      </c>
      <c r="H23" s="5">
        <v>71</v>
      </c>
      <c r="I23" s="23">
        <v>32</v>
      </c>
      <c r="J23" s="23">
        <v>6</v>
      </c>
      <c r="K23" s="6">
        <f t="shared" si="0"/>
        <v>0.36619718309859156</v>
      </c>
      <c r="L23" s="5"/>
      <c r="M23" s="23"/>
      <c r="N23" s="23"/>
      <c r="O23" s="23"/>
      <c r="P23" s="23"/>
      <c r="Q23" s="17" t="e">
        <f t="shared" si="1"/>
        <v>#DIV/0!</v>
      </c>
      <c r="R23" s="6">
        <v>13</v>
      </c>
      <c r="S23" s="5"/>
      <c r="T23" s="23"/>
      <c r="U23" s="6"/>
      <c r="V23" s="5">
        <v>3</v>
      </c>
      <c r="W23" s="23">
        <v>9</v>
      </c>
      <c r="X23" s="6">
        <v>4</v>
      </c>
    </row>
    <row r="24" spans="1:24" ht="15.6" customHeight="1" thickBot="1">
      <c r="A24" s="69" t="s">
        <v>23</v>
      </c>
      <c r="B24" s="70"/>
      <c r="C24" s="71"/>
      <c r="D24" s="24">
        <f t="shared" ref="D24:J24" si="2">SUM(D11:D23)</f>
        <v>265</v>
      </c>
      <c r="E24" s="24">
        <f t="shared" si="2"/>
        <v>31</v>
      </c>
      <c r="F24" s="24">
        <f t="shared" si="2"/>
        <v>25</v>
      </c>
      <c r="G24" s="24">
        <f t="shared" si="2"/>
        <v>130</v>
      </c>
      <c r="H24" s="24">
        <f t="shared" si="2"/>
        <v>358</v>
      </c>
      <c r="I24" s="24">
        <f t="shared" si="2"/>
        <v>118</v>
      </c>
      <c r="J24" s="24">
        <f t="shared" si="2"/>
        <v>65</v>
      </c>
      <c r="K24" s="6">
        <f t="shared" si="0"/>
        <v>0.14804469273743018</v>
      </c>
      <c r="L24" s="39">
        <f>SUM(L11:L23)</f>
        <v>228</v>
      </c>
      <c r="M24" s="39">
        <f>SUM(M11:M23)</f>
        <v>128</v>
      </c>
      <c r="N24" s="39">
        <f>SUM(N11:N23)</f>
        <v>34</v>
      </c>
      <c r="O24" s="39">
        <f>SUM(O11:O23)</f>
        <v>29</v>
      </c>
      <c r="P24" s="39">
        <f>SUM(P11:P23)</f>
        <v>38</v>
      </c>
      <c r="Q24" s="17">
        <f t="shared" si="1"/>
        <v>2.1096491228070176</v>
      </c>
      <c r="R24" s="40">
        <f>SUM(R11:R23)</f>
        <v>134</v>
      </c>
      <c r="S24" s="40">
        <f t="shared" ref="S24:X24" si="3">SUM(S11:S23)</f>
        <v>351</v>
      </c>
      <c r="T24" s="40">
        <f t="shared" si="3"/>
        <v>115</v>
      </c>
      <c r="U24" s="40">
        <f t="shared" si="3"/>
        <v>11</v>
      </c>
      <c r="V24" s="40">
        <f t="shared" si="3"/>
        <v>7</v>
      </c>
      <c r="W24" s="40">
        <f t="shared" si="3"/>
        <v>33</v>
      </c>
      <c r="X24" s="40">
        <f t="shared" si="3"/>
        <v>26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  <c r="N26" s="87">
        <v>4</v>
      </c>
      <c r="O26" s="87"/>
      <c r="P26" s="87"/>
      <c r="Q26" s="87">
        <v>5</v>
      </c>
      <c r="R26" s="87"/>
      <c r="S26" s="87"/>
    </row>
    <row r="27" spans="1:24" ht="21" customHeight="1" thickBot="1">
      <c r="B27" s="83" t="s">
        <v>24</v>
      </c>
      <c r="C27" s="83"/>
      <c r="D27" s="83"/>
      <c r="E27" s="88" t="s">
        <v>50</v>
      </c>
      <c r="F27" s="83"/>
      <c r="G27" s="83"/>
      <c r="H27" s="88" t="s">
        <v>64</v>
      </c>
      <c r="I27" s="83"/>
      <c r="J27" s="83"/>
      <c r="K27" s="88" t="s">
        <v>65</v>
      </c>
      <c r="L27" s="83"/>
      <c r="M27" s="83"/>
      <c r="N27" s="88" t="s">
        <v>66</v>
      </c>
      <c r="O27" s="83"/>
      <c r="P27" s="83"/>
      <c r="Q27" s="88" t="s">
        <v>68</v>
      </c>
      <c r="R27" s="83"/>
      <c r="S27" s="83"/>
    </row>
    <row r="28" spans="1:24" ht="20.45" customHeight="1" thickBot="1">
      <c r="B28" s="92" t="s">
        <v>62</v>
      </c>
      <c r="C28" s="93"/>
      <c r="D28" s="94"/>
      <c r="E28" s="88" t="s">
        <v>63</v>
      </c>
      <c r="F28" s="83"/>
      <c r="G28" s="83"/>
      <c r="H28" s="88" t="s">
        <v>50</v>
      </c>
      <c r="I28" s="83"/>
      <c r="J28" s="83"/>
      <c r="K28" s="88" t="s">
        <v>50</v>
      </c>
      <c r="L28" s="83"/>
      <c r="M28" s="83"/>
      <c r="N28" s="88" t="s">
        <v>67</v>
      </c>
      <c r="O28" s="83"/>
      <c r="P28" s="83"/>
      <c r="Q28" s="88" t="s">
        <v>69</v>
      </c>
      <c r="R28" s="83"/>
      <c r="S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31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B26:D26"/>
    <mergeCell ref="H28:J28"/>
    <mergeCell ref="K28:M28"/>
    <mergeCell ref="B27:D27"/>
    <mergeCell ref="E27:G27"/>
    <mergeCell ref="H27:J27"/>
    <mergeCell ref="K27:M27"/>
    <mergeCell ref="M7:W7"/>
    <mergeCell ref="N26:P26"/>
    <mergeCell ref="N27:P27"/>
    <mergeCell ref="N28:P28"/>
    <mergeCell ref="Q26:S26"/>
    <mergeCell ref="Q27:S27"/>
    <mergeCell ref="Q28:S28"/>
    <mergeCell ref="K26:M26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S20" sqref="S20"/>
    </sheetView>
  </sheetViews>
  <sheetFormatPr defaultColWidth="8.85546875" defaultRowHeight="12.75"/>
  <cols>
    <col min="1" max="1" width="4.28515625" style="42" customWidth="1"/>
    <col min="2" max="2" width="21.5703125" style="42" customWidth="1"/>
    <col min="3" max="3" width="3.42578125" style="42" customWidth="1"/>
    <col min="4" max="4" width="5" style="42" customWidth="1"/>
    <col min="5" max="5" width="4.140625" style="42" customWidth="1"/>
    <col min="6" max="6" width="3.7109375" style="42" customWidth="1"/>
    <col min="7" max="7" width="5.140625" style="42" customWidth="1"/>
    <col min="8" max="8" width="4.140625" style="42" customWidth="1"/>
    <col min="9" max="9" width="4" style="42" customWidth="1"/>
    <col min="10" max="10" width="4.140625" style="42" customWidth="1"/>
    <col min="11" max="11" width="4.85546875" style="42" customWidth="1"/>
    <col min="12" max="12" width="4.7109375" style="42" customWidth="1"/>
    <col min="13" max="13" width="3.5703125" style="42" customWidth="1"/>
    <col min="14" max="14" width="3.7109375" style="42" customWidth="1"/>
    <col min="15" max="16" width="3.28515625" style="42" customWidth="1"/>
    <col min="17" max="17" width="4.5703125" style="42" customWidth="1"/>
    <col min="18" max="19" width="4.42578125" style="42" customWidth="1"/>
    <col min="20" max="20" width="5.140625" style="42" customWidth="1"/>
    <col min="21" max="21" width="4.7109375" style="42" customWidth="1"/>
    <col min="22" max="22" width="5.28515625" style="42" customWidth="1"/>
    <col min="23" max="23" width="5.7109375" style="42" customWidth="1"/>
    <col min="24" max="24" width="6.140625" style="42" customWidth="1"/>
    <col min="25" max="16384" width="8.85546875" style="42"/>
  </cols>
  <sheetData>
    <row r="1" spans="1:24" ht="13.9" customHeight="1">
      <c r="J1" s="2"/>
      <c r="N1" s="64" t="s">
        <v>71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72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70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>
        <v>1</v>
      </c>
      <c r="D11" s="5"/>
      <c r="E11" s="17"/>
      <c r="F11" s="17"/>
      <c r="G11" s="45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5</v>
      </c>
      <c r="I12" s="18">
        <v>1</v>
      </c>
      <c r="J12" s="18">
        <v>1</v>
      </c>
      <c r="K12" s="6">
        <f t="shared" ref="K12:K24" si="0">(I12-J12)/H12</f>
        <v>0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/>
      <c r="S12" s="15"/>
      <c r="T12" s="18"/>
      <c r="U12" s="16"/>
      <c r="V12" s="15"/>
      <c r="W12" s="18"/>
      <c r="X12" s="16">
        <v>1</v>
      </c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6</v>
      </c>
      <c r="E13" s="18">
        <v>1</v>
      </c>
      <c r="F13" s="18">
        <v>1</v>
      </c>
      <c r="G13" s="16">
        <v>3</v>
      </c>
      <c r="H13" s="15">
        <v>13</v>
      </c>
      <c r="I13" s="18">
        <v>7</v>
      </c>
      <c r="J13" s="18">
        <v>3</v>
      </c>
      <c r="K13" s="6">
        <f t="shared" si="0"/>
        <v>0.30769230769230771</v>
      </c>
      <c r="L13" s="15">
        <v>6</v>
      </c>
      <c r="M13" s="18">
        <v>3</v>
      </c>
      <c r="N13" s="18"/>
      <c r="O13" s="18">
        <v>1</v>
      </c>
      <c r="P13" s="18">
        <v>2</v>
      </c>
      <c r="Q13" s="17">
        <f t="shared" si="1"/>
        <v>1.6666666666666667</v>
      </c>
      <c r="R13" s="16">
        <v>4</v>
      </c>
      <c r="S13" s="15"/>
      <c r="T13" s="18"/>
      <c r="U13" s="16"/>
      <c r="V13" s="15"/>
      <c r="W13" s="18">
        <v>1</v>
      </c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6</v>
      </c>
      <c r="E14" s="18">
        <v>1</v>
      </c>
      <c r="F14" s="18">
        <v>2</v>
      </c>
      <c r="G14" s="16">
        <v>3</v>
      </c>
      <c r="H14" s="15"/>
      <c r="I14" s="18"/>
      <c r="J14" s="18"/>
      <c r="K14" s="6" t="e">
        <f t="shared" si="0"/>
        <v>#DIV/0!</v>
      </c>
      <c r="L14" s="15">
        <v>17</v>
      </c>
      <c r="M14" s="18">
        <v>6</v>
      </c>
      <c r="N14" s="18">
        <v>2</v>
      </c>
      <c r="O14" s="18">
        <v>2</v>
      </c>
      <c r="P14" s="18">
        <v>7</v>
      </c>
      <c r="Q14" s="17">
        <f t="shared" si="1"/>
        <v>1.411764705882353</v>
      </c>
      <c r="R14" s="16">
        <v>7</v>
      </c>
      <c r="S14" s="15"/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>
        <v>1</v>
      </c>
      <c r="D15" s="15"/>
      <c r="E15" s="18"/>
      <c r="F15" s="18"/>
      <c r="G15" s="16"/>
      <c r="H15" s="15">
        <v>2</v>
      </c>
      <c r="I15" s="18"/>
      <c r="J15" s="18">
        <v>1</v>
      </c>
      <c r="K15" s="6">
        <f t="shared" si="0"/>
        <v>-0.5</v>
      </c>
      <c r="L15" s="15"/>
      <c r="M15" s="18"/>
      <c r="N15" s="18"/>
      <c r="O15" s="18"/>
      <c r="P15" s="18"/>
      <c r="Q15" s="17" t="e">
        <f t="shared" si="1"/>
        <v>#DIV/0!</v>
      </c>
      <c r="R15" s="16"/>
      <c r="S15" s="15"/>
      <c r="T15" s="18"/>
      <c r="U15" s="16"/>
      <c r="V15" s="15"/>
      <c r="W15" s="18"/>
      <c r="X15" s="16">
        <v>1</v>
      </c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10</v>
      </c>
      <c r="E16" s="18">
        <v>1</v>
      </c>
      <c r="F16" s="18"/>
      <c r="G16" s="16">
        <v>6</v>
      </c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5</v>
      </c>
      <c r="S16" s="15">
        <v>28</v>
      </c>
      <c r="T16" s="18">
        <v>12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>
        <v>3</v>
      </c>
      <c r="E17" s="18"/>
      <c r="F17" s="18"/>
      <c r="G17" s="16"/>
      <c r="H17" s="15">
        <v>3</v>
      </c>
      <c r="I17" s="18">
        <v>1</v>
      </c>
      <c r="J17" s="18">
        <v>2</v>
      </c>
      <c r="K17" s="6">
        <f t="shared" si="0"/>
        <v>-0.33333333333333331</v>
      </c>
      <c r="L17" s="15"/>
      <c r="M17" s="18"/>
      <c r="N17" s="18"/>
      <c r="O17" s="18"/>
      <c r="P17" s="18"/>
      <c r="Q17" s="17" t="e">
        <f t="shared" si="1"/>
        <v>#DIV/0!</v>
      </c>
      <c r="R17" s="16">
        <v>2</v>
      </c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>
        <v>1</v>
      </c>
      <c r="D18" s="15"/>
      <c r="E18" s="18"/>
      <c r="F18" s="18"/>
      <c r="G18" s="16"/>
      <c r="H18" s="15">
        <v>1</v>
      </c>
      <c r="I18" s="18"/>
      <c r="J18" s="18">
        <v>1</v>
      </c>
      <c r="K18" s="6">
        <f t="shared" si="0"/>
        <v>-1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>
        <v>1</v>
      </c>
    </row>
    <row r="19" spans="1:24" ht="15.6" customHeight="1" thickBot="1">
      <c r="A19" s="26">
        <v>9</v>
      </c>
      <c r="B19" s="28" t="s">
        <v>34</v>
      </c>
      <c r="C19" s="14"/>
      <c r="D19" s="15"/>
      <c r="E19" s="18"/>
      <c r="F19" s="18"/>
      <c r="G19" s="16"/>
      <c r="H19" s="15"/>
      <c r="I19" s="18"/>
      <c r="J19" s="18"/>
      <c r="K19" s="6" t="e">
        <f t="shared" si="0"/>
        <v>#DIV/0!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/>
      <c r="X19" s="16"/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8</v>
      </c>
      <c r="E20" s="18"/>
      <c r="F20" s="18">
        <v>1</v>
      </c>
      <c r="G20" s="16">
        <v>4</v>
      </c>
      <c r="H20" s="15">
        <v>9</v>
      </c>
      <c r="I20" s="18">
        <v>3</v>
      </c>
      <c r="J20" s="18">
        <v>3</v>
      </c>
      <c r="K20" s="6">
        <f t="shared" si="0"/>
        <v>0</v>
      </c>
      <c r="L20" s="15">
        <v>20</v>
      </c>
      <c r="M20" s="18">
        <v>9</v>
      </c>
      <c r="N20" s="18">
        <v>4</v>
      </c>
      <c r="O20" s="18">
        <v>3</v>
      </c>
      <c r="P20" s="18">
        <v>4</v>
      </c>
      <c r="Q20" s="17">
        <f t="shared" si="1"/>
        <v>1.9</v>
      </c>
      <c r="R20" s="16">
        <v>9</v>
      </c>
      <c r="S20" s="15"/>
      <c r="T20" s="18"/>
      <c r="U20" s="16"/>
      <c r="V20" s="15"/>
      <c r="W20" s="18">
        <v>2</v>
      </c>
      <c r="X20" s="16"/>
    </row>
    <row r="21" spans="1:24" ht="15.6" customHeight="1" thickBot="1">
      <c r="A21" s="26">
        <v>11</v>
      </c>
      <c r="B21" s="28" t="s">
        <v>36</v>
      </c>
      <c r="C21" s="14">
        <v>1</v>
      </c>
      <c r="D21" s="15"/>
      <c r="E21" s="18"/>
      <c r="F21" s="18"/>
      <c r="G21" s="16"/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/>
      <c r="S21" s="15">
        <v>16</v>
      </c>
      <c r="T21" s="18">
        <v>5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>
        <v>1</v>
      </c>
      <c r="D22" s="15"/>
      <c r="E22" s="18"/>
      <c r="F22" s="18"/>
      <c r="G22" s="16"/>
      <c r="H22" s="15">
        <v>2</v>
      </c>
      <c r="I22" s="18">
        <v>1</v>
      </c>
      <c r="J22" s="18"/>
      <c r="K22" s="6">
        <f t="shared" si="0"/>
        <v>0.5</v>
      </c>
      <c r="L22" s="15">
        <v>2</v>
      </c>
      <c r="M22" s="18">
        <v>1</v>
      </c>
      <c r="N22" s="18"/>
      <c r="O22" s="18"/>
      <c r="P22" s="18">
        <v>1</v>
      </c>
      <c r="Q22" s="17">
        <f t="shared" si="1"/>
        <v>1.5</v>
      </c>
      <c r="R22" s="16">
        <v>1</v>
      </c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6</v>
      </c>
      <c r="E23" s="23"/>
      <c r="F23" s="23">
        <v>2</v>
      </c>
      <c r="G23" s="6">
        <v>2</v>
      </c>
      <c r="H23" s="5">
        <v>9</v>
      </c>
      <c r="I23" s="23">
        <v>4</v>
      </c>
      <c r="J23" s="23"/>
      <c r="K23" s="6">
        <f t="shared" si="0"/>
        <v>0.44444444444444442</v>
      </c>
      <c r="L23" s="5"/>
      <c r="M23" s="23"/>
      <c r="N23" s="23"/>
      <c r="O23" s="23"/>
      <c r="P23" s="23"/>
      <c r="Q23" s="17" t="e">
        <f t="shared" si="1"/>
        <v>#DIV/0!</v>
      </c>
      <c r="R23" s="6">
        <v>1</v>
      </c>
      <c r="S23" s="5"/>
      <c r="T23" s="23"/>
      <c r="U23" s="6"/>
      <c r="V23" s="5"/>
      <c r="W23" s="23">
        <v>2</v>
      </c>
      <c r="X23" s="6"/>
    </row>
    <row r="24" spans="1:24" ht="15.6" customHeight="1" thickBot="1">
      <c r="A24" s="69" t="s">
        <v>23</v>
      </c>
      <c r="B24" s="70"/>
      <c r="C24" s="71"/>
      <c r="D24" s="46">
        <f t="shared" ref="D24:J24" si="2">SUM(D11:D23)</f>
        <v>39</v>
      </c>
      <c r="E24" s="46">
        <f t="shared" si="2"/>
        <v>3</v>
      </c>
      <c r="F24" s="46">
        <f t="shared" si="2"/>
        <v>6</v>
      </c>
      <c r="G24" s="46">
        <f t="shared" si="2"/>
        <v>18</v>
      </c>
      <c r="H24" s="46">
        <f t="shared" si="2"/>
        <v>44</v>
      </c>
      <c r="I24" s="46">
        <f t="shared" si="2"/>
        <v>17</v>
      </c>
      <c r="J24" s="46">
        <f t="shared" si="2"/>
        <v>11</v>
      </c>
      <c r="K24" s="6">
        <f t="shared" si="0"/>
        <v>0.13636363636363635</v>
      </c>
      <c r="L24" s="43">
        <f>SUM(L11:L23)</f>
        <v>45</v>
      </c>
      <c r="M24" s="43">
        <f>SUM(M11:M23)</f>
        <v>19</v>
      </c>
      <c r="N24" s="43">
        <f>SUM(N11:N23)</f>
        <v>6</v>
      </c>
      <c r="O24" s="43">
        <f>SUM(O11:O23)</f>
        <v>6</v>
      </c>
      <c r="P24" s="43">
        <f>SUM(P11:P23)</f>
        <v>14</v>
      </c>
      <c r="Q24" s="17">
        <f t="shared" si="1"/>
        <v>1.6666666666666667</v>
      </c>
      <c r="R24" s="44">
        <f>SUM(R11:R23)</f>
        <v>29</v>
      </c>
      <c r="S24" s="44">
        <f t="shared" ref="S24:X24" si="3">SUM(S11:S23)</f>
        <v>44</v>
      </c>
      <c r="T24" s="44">
        <f t="shared" si="3"/>
        <v>17</v>
      </c>
      <c r="U24" s="44">
        <f t="shared" si="3"/>
        <v>0</v>
      </c>
      <c r="V24" s="44">
        <f t="shared" si="3"/>
        <v>0</v>
      </c>
      <c r="W24" s="44">
        <f t="shared" si="3"/>
        <v>5</v>
      </c>
      <c r="X24" s="44">
        <f t="shared" si="3"/>
        <v>3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16</v>
      </c>
      <c r="F27" s="83"/>
      <c r="G27" s="83"/>
      <c r="H27" s="83">
        <v>23</v>
      </c>
      <c r="I27" s="83"/>
      <c r="J27" s="83"/>
      <c r="K27" s="83"/>
      <c r="L27" s="83"/>
      <c r="M27" s="83"/>
    </row>
    <row r="28" spans="1:24" ht="20.45" customHeight="1" thickBot="1">
      <c r="B28" s="83" t="s">
        <v>73</v>
      </c>
      <c r="C28" s="83"/>
      <c r="D28" s="83"/>
      <c r="E28" s="83">
        <v>25</v>
      </c>
      <c r="F28" s="83"/>
      <c r="G28" s="83"/>
      <c r="H28" s="83">
        <v>25</v>
      </c>
      <c r="I28" s="83"/>
      <c r="J28" s="83"/>
      <c r="K28" s="83"/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W21" sqref="W21"/>
    </sheetView>
  </sheetViews>
  <sheetFormatPr defaultColWidth="8.85546875" defaultRowHeight="12.75"/>
  <cols>
    <col min="1" max="1" width="4.28515625" style="42" customWidth="1"/>
    <col min="2" max="2" width="21.5703125" style="42" customWidth="1"/>
    <col min="3" max="3" width="3.42578125" style="42" customWidth="1"/>
    <col min="4" max="4" width="5" style="42" customWidth="1"/>
    <col min="5" max="5" width="4.140625" style="42" customWidth="1"/>
    <col min="6" max="6" width="3.7109375" style="42" customWidth="1"/>
    <col min="7" max="7" width="5.140625" style="42" customWidth="1"/>
    <col min="8" max="8" width="4.140625" style="42" customWidth="1"/>
    <col min="9" max="9" width="4" style="42" customWidth="1"/>
    <col min="10" max="10" width="4.140625" style="42" customWidth="1"/>
    <col min="11" max="11" width="4.85546875" style="42" customWidth="1"/>
    <col min="12" max="12" width="4.7109375" style="42" customWidth="1"/>
    <col min="13" max="13" width="3.5703125" style="42" customWidth="1"/>
    <col min="14" max="14" width="3.7109375" style="42" customWidth="1"/>
    <col min="15" max="16" width="3.28515625" style="42" customWidth="1"/>
    <col min="17" max="17" width="4.5703125" style="42" customWidth="1"/>
    <col min="18" max="19" width="4.42578125" style="42" customWidth="1"/>
    <col min="20" max="20" width="5.140625" style="42" customWidth="1"/>
    <col min="21" max="21" width="4.7109375" style="42" customWidth="1"/>
    <col min="22" max="22" width="5.28515625" style="42" customWidth="1"/>
    <col min="23" max="23" width="5.7109375" style="42" customWidth="1"/>
    <col min="24" max="24" width="6.140625" style="42" customWidth="1"/>
    <col min="25" max="16384" width="8.85546875" style="42"/>
  </cols>
  <sheetData>
    <row r="1" spans="1:24" ht="13.9" customHeight="1">
      <c r="J1" s="2"/>
      <c r="N1" s="64" t="s">
        <v>75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76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74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>
        <v>1</v>
      </c>
      <c r="D11" s="5"/>
      <c r="E11" s="17"/>
      <c r="F11" s="17"/>
      <c r="G11" s="45"/>
      <c r="H11" s="5"/>
      <c r="I11" s="17"/>
      <c r="J11" s="17"/>
      <c r="K11" s="6" t="e">
        <f>(I11-J11)/H11</f>
        <v>#DIV/0!</v>
      </c>
      <c r="L11" s="5">
        <v>3</v>
      </c>
      <c r="M11" s="17">
        <v>2</v>
      </c>
      <c r="N11" s="17"/>
      <c r="O11" s="17"/>
      <c r="P11" s="17">
        <v>1</v>
      </c>
      <c r="Q11" s="17">
        <f>((M11*3)+(N11*2)+(O11*1)+(P11*0))/L11</f>
        <v>2</v>
      </c>
      <c r="R11" s="6">
        <v>1</v>
      </c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3</v>
      </c>
      <c r="I12" s="18">
        <v>2</v>
      </c>
      <c r="J12" s="18"/>
      <c r="K12" s="6">
        <f t="shared" ref="K12:K24" si="0">(I12-J12)/H12</f>
        <v>0.66666666666666663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/>
      <c r="S12" s="15"/>
      <c r="T12" s="18"/>
      <c r="U12" s="16"/>
      <c r="V12" s="15"/>
      <c r="W12" s="18">
        <v>1</v>
      </c>
      <c r="X12" s="16">
        <v>1</v>
      </c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6</v>
      </c>
      <c r="E13" s="18">
        <v>1</v>
      </c>
      <c r="F13" s="18">
        <v>1</v>
      </c>
      <c r="G13" s="16">
        <v>2</v>
      </c>
      <c r="H13" s="15">
        <v>17</v>
      </c>
      <c r="I13" s="18">
        <v>9</v>
      </c>
      <c r="J13" s="18">
        <v>3</v>
      </c>
      <c r="K13" s="6">
        <f t="shared" si="0"/>
        <v>0.35294117647058826</v>
      </c>
      <c r="L13" s="15">
        <v>3</v>
      </c>
      <c r="M13" s="18"/>
      <c r="N13" s="18">
        <v>1</v>
      </c>
      <c r="O13" s="18"/>
      <c r="P13" s="18">
        <v>2</v>
      </c>
      <c r="Q13" s="17">
        <f t="shared" si="1"/>
        <v>0.66666666666666663</v>
      </c>
      <c r="R13" s="16">
        <v>3</v>
      </c>
      <c r="S13" s="15"/>
      <c r="T13" s="18"/>
      <c r="U13" s="16"/>
      <c r="V13" s="15"/>
      <c r="W13" s="18">
        <v>2</v>
      </c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7</v>
      </c>
      <c r="E14" s="18">
        <v>1</v>
      </c>
      <c r="F14" s="18">
        <v>1</v>
      </c>
      <c r="G14" s="16">
        <v>4</v>
      </c>
      <c r="H14" s="15"/>
      <c r="I14" s="18"/>
      <c r="J14" s="18"/>
      <c r="K14" s="6" t="e">
        <f t="shared" si="0"/>
        <v>#DIV/0!</v>
      </c>
      <c r="L14" s="15">
        <v>16</v>
      </c>
      <c r="M14" s="18">
        <v>11</v>
      </c>
      <c r="N14" s="18">
        <v>2</v>
      </c>
      <c r="O14" s="18"/>
      <c r="P14" s="18">
        <v>3</v>
      </c>
      <c r="Q14" s="17">
        <f t="shared" si="1"/>
        <v>2.3125</v>
      </c>
      <c r="R14" s="16">
        <v>7</v>
      </c>
      <c r="S14" s="15"/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>
        <v>1</v>
      </c>
      <c r="D15" s="15"/>
      <c r="E15" s="18"/>
      <c r="F15" s="18"/>
      <c r="G15" s="16"/>
      <c r="H15" s="15"/>
      <c r="I15" s="18"/>
      <c r="J15" s="18"/>
      <c r="K15" s="6" t="e">
        <f t="shared" si="0"/>
        <v>#DIV/0!</v>
      </c>
      <c r="L15" s="15"/>
      <c r="M15" s="18"/>
      <c r="N15" s="18"/>
      <c r="O15" s="18"/>
      <c r="P15" s="18"/>
      <c r="Q15" s="17" t="e">
        <f t="shared" si="1"/>
        <v>#DIV/0!</v>
      </c>
      <c r="R15" s="16"/>
      <c r="S15" s="15"/>
      <c r="T15" s="18"/>
      <c r="U15" s="16"/>
      <c r="V15" s="15"/>
      <c r="W15" s="18"/>
      <c r="X15" s="16"/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9</v>
      </c>
      <c r="E16" s="18">
        <v>1</v>
      </c>
      <c r="F16" s="18"/>
      <c r="G16" s="16">
        <v>6</v>
      </c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1</v>
      </c>
      <c r="S16" s="15">
        <v>26</v>
      </c>
      <c r="T16" s="18">
        <v>13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>
        <v>8</v>
      </c>
      <c r="E17" s="18"/>
      <c r="F17" s="18"/>
      <c r="G17" s="16">
        <v>6</v>
      </c>
      <c r="H17" s="15">
        <v>3</v>
      </c>
      <c r="I17" s="18"/>
      <c r="J17" s="18">
        <v>3</v>
      </c>
      <c r="K17" s="6">
        <f t="shared" si="0"/>
        <v>-1</v>
      </c>
      <c r="L17" s="15"/>
      <c r="M17" s="18"/>
      <c r="N17" s="18"/>
      <c r="O17" s="18"/>
      <c r="P17" s="18"/>
      <c r="Q17" s="17" t="e">
        <f t="shared" si="1"/>
        <v>#DIV/0!</v>
      </c>
      <c r="R17" s="16">
        <v>2</v>
      </c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>
        <v>1</v>
      </c>
      <c r="D18" s="15"/>
      <c r="E18" s="18"/>
      <c r="F18" s="18"/>
      <c r="G18" s="16"/>
      <c r="H18" s="15">
        <v>1</v>
      </c>
      <c r="I18" s="18">
        <v>1</v>
      </c>
      <c r="J18" s="18"/>
      <c r="K18" s="6">
        <f t="shared" si="0"/>
        <v>1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/>
      <c r="D19" s="15"/>
      <c r="E19" s="18"/>
      <c r="F19" s="18"/>
      <c r="G19" s="16"/>
      <c r="H19" s="15"/>
      <c r="I19" s="18"/>
      <c r="J19" s="18"/>
      <c r="K19" s="6" t="e">
        <f t="shared" si="0"/>
        <v>#DIV/0!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/>
      <c r="X19" s="16"/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9</v>
      </c>
      <c r="E20" s="18"/>
      <c r="F20" s="18">
        <v>3</v>
      </c>
      <c r="G20" s="16">
        <v>5</v>
      </c>
      <c r="H20" s="15">
        <v>9</v>
      </c>
      <c r="I20" s="18">
        <v>7</v>
      </c>
      <c r="J20" s="18">
        <v>1</v>
      </c>
      <c r="K20" s="6">
        <f t="shared" si="0"/>
        <v>0.66666666666666663</v>
      </c>
      <c r="L20" s="15">
        <v>7</v>
      </c>
      <c r="M20" s="18">
        <v>4</v>
      </c>
      <c r="N20" s="18"/>
      <c r="O20" s="18">
        <v>1</v>
      </c>
      <c r="P20" s="18">
        <v>2</v>
      </c>
      <c r="Q20" s="17">
        <f t="shared" si="1"/>
        <v>1.8571428571428572</v>
      </c>
      <c r="R20" s="16">
        <v>3</v>
      </c>
      <c r="S20" s="15"/>
      <c r="T20" s="18"/>
      <c r="U20" s="16"/>
      <c r="V20" s="15"/>
      <c r="W20" s="18">
        <v>1</v>
      </c>
      <c r="X20" s="16"/>
    </row>
    <row r="21" spans="1:24" ht="15.6" customHeight="1" thickBot="1">
      <c r="A21" s="26">
        <v>11</v>
      </c>
      <c r="B21" s="28" t="s">
        <v>36</v>
      </c>
      <c r="C21" s="14">
        <v>1</v>
      </c>
      <c r="D21" s="15">
        <v>2</v>
      </c>
      <c r="E21" s="18"/>
      <c r="F21" s="18">
        <v>2</v>
      </c>
      <c r="G21" s="16"/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>
        <v>2</v>
      </c>
      <c r="S21" s="15">
        <v>19</v>
      </c>
      <c r="T21" s="18">
        <v>11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>
        <v>1</v>
      </c>
      <c r="D22" s="15"/>
      <c r="E22" s="18"/>
      <c r="F22" s="18"/>
      <c r="G22" s="16"/>
      <c r="H22" s="15">
        <v>2</v>
      </c>
      <c r="I22" s="18"/>
      <c r="J22" s="18">
        <v>1</v>
      </c>
      <c r="K22" s="6">
        <f t="shared" si="0"/>
        <v>-0.5</v>
      </c>
      <c r="L22" s="15">
        <v>1</v>
      </c>
      <c r="M22" s="18"/>
      <c r="N22" s="18"/>
      <c r="O22" s="18">
        <v>1</v>
      </c>
      <c r="P22" s="18"/>
      <c r="Q22" s="17">
        <f t="shared" si="1"/>
        <v>1</v>
      </c>
      <c r="R22" s="16">
        <v>1</v>
      </c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8</v>
      </c>
      <c r="E23" s="23"/>
      <c r="F23" s="23"/>
      <c r="G23" s="6">
        <v>4</v>
      </c>
      <c r="H23" s="5">
        <v>12</v>
      </c>
      <c r="I23" s="23">
        <v>6</v>
      </c>
      <c r="J23" s="23">
        <v>3</v>
      </c>
      <c r="K23" s="6">
        <f t="shared" si="0"/>
        <v>0.25</v>
      </c>
      <c r="L23" s="5"/>
      <c r="M23" s="23"/>
      <c r="N23" s="23"/>
      <c r="O23" s="23"/>
      <c r="P23" s="23"/>
      <c r="Q23" s="17" t="e">
        <f t="shared" si="1"/>
        <v>#DIV/0!</v>
      </c>
      <c r="R23" s="6">
        <v>1</v>
      </c>
      <c r="S23" s="5"/>
      <c r="T23" s="23"/>
      <c r="U23" s="6"/>
      <c r="V23" s="5"/>
      <c r="W23" s="23">
        <v>2</v>
      </c>
      <c r="X23" s="6">
        <v>1</v>
      </c>
    </row>
    <row r="24" spans="1:24" ht="15.6" customHeight="1" thickBot="1">
      <c r="A24" s="69" t="s">
        <v>23</v>
      </c>
      <c r="B24" s="70"/>
      <c r="C24" s="71"/>
      <c r="D24" s="46">
        <f t="shared" ref="D24:J24" si="2">SUM(D11:D23)</f>
        <v>49</v>
      </c>
      <c r="E24" s="46">
        <f t="shared" si="2"/>
        <v>3</v>
      </c>
      <c r="F24" s="46">
        <f t="shared" si="2"/>
        <v>7</v>
      </c>
      <c r="G24" s="46">
        <f t="shared" si="2"/>
        <v>27</v>
      </c>
      <c r="H24" s="46">
        <f t="shared" si="2"/>
        <v>47</v>
      </c>
      <c r="I24" s="46">
        <f t="shared" si="2"/>
        <v>25</v>
      </c>
      <c r="J24" s="46">
        <f t="shared" si="2"/>
        <v>11</v>
      </c>
      <c r="K24" s="6">
        <f t="shared" si="0"/>
        <v>0.2978723404255319</v>
      </c>
      <c r="L24" s="43">
        <f>SUM(L11:L23)</f>
        <v>30</v>
      </c>
      <c r="M24" s="43">
        <f>SUM(M11:M23)</f>
        <v>17</v>
      </c>
      <c r="N24" s="43">
        <f>SUM(N11:N23)</f>
        <v>3</v>
      </c>
      <c r="O24" s="43">
        <f>SUM(O11:O23)</f>
        <v>2</v>
      </c>
      <c r="P24" s="43">
        <f>SUM(P11:P23)</f>
        <v>8</v>
      </c>
      <c r="Q24" s="17">
        <f t="shared" si="1"/>
        <v>1.9666666666666666</v>
      </c>
      <c r="R24" s="44">
        <f>SUM(R11:R23)</f>
        <v>21</v>
      </c>
      <c r="S24" s="44">
        <f t="shared" ref="S24:X24" si="3">SUM(S11:S23)</f>
        <v>45</v>
      </c>
      <c r="T24" s="44">
        <f t="shared" si="3"/>
        <v>24</v>
      </c>
      <c r="U24" s="44">
        <f t="shared" si="3"/>
        <v>0</v>
      </c>
      <c r="V24" s="44">
        <f t="shared" si="3"/>
        <v>0</v>
      </c>
      <c r="W24" s="44">
        <f t="shared" si="3"/>
        <v>6</v>
      </c>
      <c r="X24" s="44">
        <f t="shared" si="3"/>
        <v>2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25</v>
      </c>
      <c r="F27" s="83"/>
      <c r="G27" s="83"/>
      <c r="H27" s="83">
        <v>25</v>
      </c>
      <c r="I27" s="83"/>
      <c r="J27" s="83"/>
      <c r="K27" s="83"/>
      <c r="L27" s="83"/>
      <c r="M27" s="83"/>
    </row>
    <row r="28" spans="1:24" ht="20.45" customHeight="1" thickBot="1">
      <c r="B28" s="83" t="s">
        <v>77</v>
      </c>
      <c r="C28" s="83"/>
      <c r="D28" s="83"/>
      <c r="E28" s="83">
        <v>18</v>
      </c>
      <c r="F28" s="83"/>
      <c r="G28" s="83"/>
      <c r="H28" s="83">
        <v>17</v>
      </c>
      <c r="I28" s="83"/>
      <c r="J28" s="83"/>
      <c r="K28" s="83"/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1"/>
  <sheetViews>
    <sheetView topLeftCell="A4" workbookViewId="0">
      <selection activeCell="W22" sqref="W22"/>
    </sheetView>
  </sheetViews>
  <sheetFormatPr defaultColWidth="8.85546875" defaultRowHeight="12.75"/>
  <cols>
    <col min="1" max="1" width="4.28515625" style="42" customWidth="1"/>
    <col min="2" max="2" width="21.5703125" style="42" customWidth="1"/>
    <col min="3" max="3" width="3.42578125" style="42" customWidth="1"/>
    <col min="4" max="4" width="5" style="42" customWidth="1"/>
    <col min="5" max="5" width="4.140625" style="42" customWidth="1"/>
    <col min="6" max="6" width="3.7109375" style="42" customWidth="1"/>
    <col min="7" max="7" width="5.140625" style="42" customWidth="1"/>
    <col min="8" max="8" width="4.140625" style="42" customWidth="1"/>
    <col min="9" max="9" width="4" style="42" customWidth="1"/>
    <col min="10" max="10" width="4.140625" style="42" customWidth="1"/>
    <col min="11" max="11" width="4.85546875" style="42" customWidth="1"/>
    <col min="12" max="12" width="4.7109375" style="42" customWidth="1"/>
    <col min="13" max="13" width="3.5703125" style="42" customWidth="1"/>
    <col min="14" max="14" width="3.7109375" style="42" customWidth="1"/>
    <col min="15" max="16" width="3.28515625" style="42" customWidth="1"/>
    <col min="17" max="17" width="4.5703125" style="42" customWidth="1"/>
    <col min="18" max="19" width="4.42578125" style="42" customWidth="1"/>
    <col min="20" max="20" width="5.140625" style="42" customWidth="1"/>
    <col min="21" max="21" width="4.7109375" style="42" customWidth="1"/>
    <col min="22" max="22" width="5.28515625" style="42" customWidth="1"/>
    <col min="23" max="23" width="5.7109375" style="42" customWidth="1"/>
    <col min="24" max="24" width="6.140625" style="42" customWidth="1"/>
    <col min="25" max="16384" width="8.85546875" style="42"/>
  </cols>
  <sheetData>
    <row r="1" spans="1:24" ht="13.9" customHeight="1">
      <c r="J1" s="2"/>
      <c r="N1" s="64" t="s">
        <v>79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80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78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/>
      <c r="D11" s="5"/>
      <c r="E11" s="17"/>
      <c r="F11" s="17"/>
      <c r="G11" s="45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3</v>
      </c>
      <c r="I12" s="18">
        <v>2</v>
      </c>
      <c r="J12" s="18">
        <v>1</v>
      </c>
      <c r="K12" s="6">
        <f t="shared" ref="K12:K24" si="0">(I12-J12)/H12</f>
        <v>0.33333333333333331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/>
      <c r="S12" s="15"/>
      <c r="T12" s="18"/>
      <c r="U12" s="16"/>
      <c r="V12" s="15"/>
      <c r="W12" s="18"/>
      <c r="X12" s="16">
        <v>1</v>
      </c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7</v>
      </c>
      <c r="E13" s="18">
        <v>2</v>
      </c>
      <c r="F13" s="18">
        <v>2</v>
      </c>
      <c r="G13" s="16">
        <v>4</v>
      </c>
      <c r="H13" s="15">
        <v>13</v>
      </c>
      <c r="I13" s="18">
        <v>5</v>
      </c>
      <c r="J13" s="18">
        <v>5</v>
      </c>
      <c r="K13" s="6">
        <f t="shared" si="0"/>
        <v>0</v>
      </c>
      <c r="L13" s="15">
        <v>16</v>
      </c>
      <c r="M13" s="18">
        <v>7</v>
      </c>
      <c r="N13" s="18">
        <v>4</v>
      </c>
      <c r="O13" s="18">
        <v>3</v>
      </c>
      <c r="P13" s="18">
        <v>2</v>
      </c>
      <c r="Q13" s="17">
        <f t="shared" si="1"/>
        <v>2</v>
      </c>
      <c r="R13" s="16">
        <v>1</v>
      </c>
      <c r="S13" s="15"/>
      <c r="T13" s="18"/>
      <c r="U13" s="16"/>
      <c r="V13" s="15"/>
      <c r="W13" s="18"/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9</v>
      </c>
      <c r="E14" s="18">
        <v>4</v>
      </c>
      <c r="F14" s="18"/>
      <c r="G14" s="16">
        <v>7</v>
      </c>
      <c r="H14" s="15"/>
      <c r="I14" s="18"/>
      <c r="J14" s="18"/>
      <c r="K14" s="6" t="e">
        <f t="shared" si="0"/>
        <v>#DIV/0!</v>
      </c>
      <c r="L14" s="15">
        <v>14</v>
      </c>
      <c r="M14" s="18">
        <v>6</v>
      </c>
      <c r="N14" s="18">
        <v>2</v>
      </c>
      <c r="O14" s="18">
        <v>2</v>
      </c>
      <c r="P14" s="18">
        <v>4</v>
      </c>
      <c r="Q14" s="17">
        <f t="shared" si="1"/>
        <v>1.7142857142857142</v>
      </c>
      <c r="R14" s="16">
        <v>3</v>
      </c>
      <c r="S14" s="15">
        <v>3</v>
      </c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>
        <v>1</v>
      </c>
      <c r="D15" s="15"/>
      <c r="E15" s="18"/>
      <c r="F15" s="18"/>
      <c r="G15" s="16"/>
      <c r="H15" s="15">
        <v>6</v>
      </c>
      <c r="I15" s="18">
        <v>1</v>
      </c>
      <c r="J15" s="18">
        <v>2</v>
      </c>
      <c r="K15" s="6">
        <f t="shared" si="0"/>
        <v>-0.16666666666666666</v>
      </c>
      <c r="L15" s="15"/>
      <c r="M15" s="18"/>
      <c r="N15" s="18"/>
      <c r="O15" s="18"/>
      <c r="P15" s="18"/>
      <c r="Q15" s="17" t="e">
        <f t="shared" si="1"/>
        <v>#DIV/0!</v>
      </c>
      <c r="R15" s="16"/>
      <c r="S15" s="15"/>
      <c r="T15" s="18"/>
      <c r="U15" s="16"/>
      <c r="V15" s="15"/>
      <c r="W15" s="18">
        <v>2</v>
      </c>
      <c r="X15" s="16"/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6</v>
      </c>
      <c r="E16" s="18"/>
      <c r="F16" s="18"/>
      <c r="G16" s="16">
        <v>2</v>
      </c>
      <c r="H16" s="15"/>
      <c r="I16" s="18"/>
      <c r="J16" s="18">
        <v>1</v>
      </c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1</v>
      </c>
      <c r="S16" s="15">
        <v>29</v>
      </c>
      <c r="T16" s="18">
        <v>13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>
        <v>6</v>
      </c>
      <c r="E17" s="18"/>
      <c r="F17" s="18"/>
      <c r="G17" s="16">
        <v>3</v>
      </c>
      <c r="H17" s="15">
        <v>7</v>
      </c>
      <c r="I17" s="18">
        <v>4</v>
      </c>
      <c r="J17" s="18">
        <v>1</v>
      </c>
      <c r="K17" s="6">
        <f t="shared" si="0"/>
        <v>0.42857142857142855</v>
      </c>
      <c r="L17" s="15"/>
      <c r="M17" s="18"/>
      <c r="N17" s="18"/>
      <c r="O17" s="18"/>
      <c r="P17" s="18"/>
      <c r="Q17" s="17" t="e">
        <f t="shared" si="1"/>
        <v>#DIV/0!</v>
      </c>
      <c r="R17" s="16"/>
      <c r="S17" s="15"/>
      <c r="T17" s="18"/>
      <c r="U17" s="16"/>
      <c r="V17" s="15"/>
      <c r="W17" s="18"/>
      <c r="X17" s="16"/>
    </row>
    <row r="18" spans="1:24" ht="15.6" customHeight="1" thickBot="1">
      <c r="A18" s="26">
        <v>8</v>
      </c>
      <c r="B18" s="28" t="s">
        <v>33</v>
      </c>
      <c r="C18" s="14"/>
      <c r="D18" s="15"/>
      <c r="E18" s="18"/>
      <c r="F18" s="18"/>
      <c r="G18" s="16"/>
      <c r="H18" s="15"/>
      <c r="I18" s="18"/>
      <c r="J18" s="18"/>
      <c r="K18" s="6" t="e">
        <f t="shared" si="0"/>
        <v>#DIV/0!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/>
      <c r="D19" s="15"/>
      <c r="E19" s="18"/>
      <c r="F19" s="18"/>
      <c r="G19" s="16"/>
      <c r="H19" s="15"/>
      <c r="I19" s="18"/>
      <c r="J19" s="18"/>
      <c r="K19" s="6" t="e">
        <f t="shared" si="0"/>
        <v>#DIV/0!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/>
      <c r="X19" s="16"/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10</v>
      </c>
      <c r="E20" s="18"/>
      <c r="F20" s="18">
        <v>3</v>
      </c>
      <c r="G20" s="16">
        <v>6</v>
      </c>
      <c r="H20" s="15">
        <v>17</v>
      </c>
      <c r="I20" s="18">
        <v>7</v>
      </c>
      <c r="J20" s="18">
        <v>3</v>
      </c>
      <c r="K20" s="6">
        <f t="shared" si="0"/>
        <v>0.23529411764705882</v>
      </c>
      <c r="L20" s="15">
        <v>8</v>
      </c>
      <c r="M20" s="18">
        <v>4</v>
      </c>
      <c r="N20" s="18">
        <v>2</v>
      </c>
      <c r="O20" s="18">
        <v>1</v>
      </c>
      <c r="P20" s="18">
        <v>1</v>
      </c>
      <c r="Q20" s="17">
        <f t="shared" si="1"/>
        <v>2.125</v>
      </c>
      <c r="R20" s="16">
        <v>8</v>
      </c>
      <c r="S20" s="15"/>
      <c r="T20" s="18"/>
      <c r="U20" s="16"/>
      <c r="V20" s="15"/>
      <c r="W20" s="18">
        <v>1</v>
      </c>
      <c r="X20" s="16"/>
    </row>
    <row r="21" spans="1:24" ht="15.6" customHeight="1" thickBot="1">
      <c r="A21" s="26">
        <v>11</v>
      </c>
      <c r="B21" s="28" t="s">
        <v>36</v>
      </c>
      <c r="C21" s="14">
        <v>1</v>
      </c>
      <c r="D21" s="15"/>
      <c r="E21" s="18"/>
      <c r="F21" s="18"/>
      <c r="G21" s="16"/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>
        <v>1</v>
      </c>
      <c r="S21" s="15">
        <v>22</v>
      </c>
      <c r="T21" s="18">
        <v>9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/>
      <c r="D22" s="15"/>
      <c r="E22" s="18"/>
      <c r="F22" s="18"/>
      <c r="G22" s="16"/>
      <c r="H22" s="15"/>
      <c r="I22" s="18"/>
      <c r="J22" s="18"/>
      <c r="K22" s="6" t="e">
        <f t="shared" si="0"/>
        <v>#DIV/0!</v>
      </c>
      <c r="L22" s="15"/>
      <c r="M22" s="18"/>
      <c r="N22" s="18"/>
      <c r="O22" s="18"/>
      <c r="P22" s="18"/>
      <c r="Q22" s="17" t="e">
        <f t="shared" si="1"/>
        <v>#DIV/0!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12</v>
      </c>
      <c r="E23" s="23">
        <v>2</v>
      </c>
      <c r="F23" s="23"/>
      <c r="G23" s="6">
        <v>8</v>
      </c>
      <c r="H23" s="5">
        <v>9</v>
      </c>
      <c r="I23" s="23">
        <v>3</v>
      </c>
      <c r="J23" s="23"/>
      <c r="K23" s="6">
        <f t="shared" si="0"/>
        <v>0.33333333333333331</v>
      </c>
      <c r="L23" s="5"/>
      <c r="M23" s="23"/>
      <c r="N23" s="23"/>
      <c r="O23" s="23"/>
      <c r="P23" s="23"/>
      <c r="Q23" s="17" t="e">
        <f t="shared" si="1"/>
        <v>#DIV/0!</v>
      </c>
      <c r="R23" s="6">
        <v>2</v>
      </c>
      <c r="S23" s="5"/>
      <c r="T23" s="23"/>
      <c r="U23" s="6"/>
      <c r="V23" s="5"/>
      <c r="W23" s="23">
        <v>3</v>
      </c>
      <c r="X23" s="6"/>
    </row>
    <row r="24" spans="1:24" ht="15.6" customHeight="1" thickBot="1">
      <c r="A24" s="69" t="s">
        <v>23</v>
      </c>
      <c r="B24" s="70"/>
      <c r="C24" s="71"/>
      <c r="D24" s="46">
        <f t="shared" ref="D24:J24" si="2">SUM(D11:D23)</f>
        <v>50</v>
      </c>
      <c r="E24" s="46">
        <f t="shared" si="2"/>
        <v>8</v>
      </c>
      <c r="F24" s="46">
        <f t="shared" si="2"/>
        <v>5</v>
      </c>
      <c r="G24" s="46">
        <f t="shared" si="2"/>
        <v>30</v>
      </c>
      <c r="H24" s="46">
        <f t="shared" si="2"/>
        <v>55</v>
      </c>
      <c r="I24" s="46">
        <f t="shared" si="2"/>
        <v>22</v>
      </c>
      <c r="J24" s="46">
        <f t="shared" si="2"/>
        <v>13</v>
      </c>
      <c r="K24" s="6">
        <f t="shared" si="0"/>
        <v>0.16363636363636364</v>
      </c>
      <c r="L24" s="43">
        <f>SUM(L11:L23)</f>
        <v>38</v>
      </c>
      <c r="M24" s="43">
        <f>SUM(M11:M23)</f>
        <v>17</v>
      </c>
      <c r="N24" s="43">
        <f>SUM(N11:N23)</f>
        <v>8</v>
      </c>
      <c r="O24" s="43">
        <f>SUM(O11:O23)</f>
        <v>6</v>
      </c>
      <c r="P24" s="43">
        <f>SUM(P11:P23)</f>
        <v>7</v>
      </c>
      <c r="Q24" s="17">
        <f t="shared" si="1"/>
        <v>1.9210526315789473</v>
      </c>
      <c r="R24" s="44">
        <f>SUM(R11:R23)</f>
        <v>16</v>
      </c>
      <c r="S24" s="44">
        <f t="shared" ref="S24:X24" si="3">SUM(S11:S23)</f>
        <v>54</v>
      </c>
      <c r="T24" s="44">
        <f t="shared" si="3"/>
        <v>22</v>
      </c>
      <c r="U24" s="44">
        <f t="shared" si="3"/>
        <v>0</v>
      </c>
      <c r="V24" s="44">
        <f t="shared" si="3"/>
        <v>0</v>
      </c>
      <c r="W24" s="44">
        <f t="shared" si="3"/>
        <v>6</v>
      </c>
      <c r="X24" s="44">
        <f t="shared" si="3"/>
        <v>1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25</v>
      </c>
      <c r="F27" s="83"/>
      <c r="G27" s="83"/>
      <c r="H27" s="83">
        <v>25</v>
      </c>
      <c r="I27" s="83"/>
      <c r="J27" s="83"/>
      <c r="K27" s="83"/>
      <c r="L27" s="83"/>
      <c r="M27" s="83"/>
    </row>
    <row r="28" spans="1:24" ht="20.45" customHeight="1" thickBot="1">
      <c r="B28" s="83" t="s">
        <v>81</v>
      </c>
      <c r="C28" s="83"/>
      <c r="D28" s="83"/>
      <c r="E28" s="83">
        <v>16</v>
      </c>
      <c r="F28" s="83"/>
      <c r="G28" s="83"/>
      <c r="H28" s="83">
        <v>20</v>
      </c>
      <c r="I28" s="83"/>
      <c r="J28" s="83"/>
      <c r="K28" s="83"/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B31:S31"/>
    <mergeCell ref="B30:S30"/>
    <mergeCell ref="N1:V2"/>
    <mergeCell ref="B2:K4"/>
    <mergeCell ref="M4:W5"/>
    <mergeCell ref="B6:K7"/>
    <mergeCell ref="V9:X9"/>
    <mergeCell ref="A24:C24"/>
    <mergeCell ref="B28:D28"/>
    <mergeCell ref="E28:G28"/>
    <mergeCell ref="D9:G9"/>
    <mergeCell ref="H9:K9"/>
    <mergeCell ref="L9:R9"/>
    <mergeCell ref="S9:U9"/>
    <mergeCell ref="E26:G26"/>
    <mergeCell ref="H26:J26"/>
    <mergeCell ref="K26:M26"/>
    <mergeCell ref="B26:D26"/>
    <mergeCell ref="H28:J28"/>
    <mergeCell ref="K28:M28"/>
    <mergeCell ref="B27:D27"/>
    <mergeCell ref="E27:G27"/>
    <mergeCell ref="H27:J27"/>
    <mergeCell ref="K27:M2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L19" sqref="L19"/>
    </sheetView>
  </sheetViews>
  <sheetFormatPr defaultColWidth="8.85546875" defaultRowHeight="12.75"/>
  <cols>
    <col min="1" max="1" width="4.28515625" style="42" customWidth="1"/>
    <col min="2" max="2" width="21.5703125" style="42" customWidth="1"/>
    <col min="3" max="3" width="3.42578125" style="42" customWidth="1"/>
    <col min="4" max="4" width="5" style="42" customWidth="1"/>
    <col min="5" max="5" width="4.140625" style="42" customWidth="1"/>
    <col min="6" max="6" width="3.7109375" style="42" customWidth="1"/>
    <col min="7" max="7" width="5.140625" style="42" customWidth="1"/>
    <col min="8" max="8" width="4.140625" style="42" customWidth="1"/>
    <col min="9" max="9" width="4" style="42" customWidth="1"/>
    <col min="10" max="10" width="4.140625" style="42" customWidth="1"/>
    <col min="11" max="11" width="4.85546875" style="42" customWidth="1"/>
    <col min="12" max="12" width="4.7109375" style="42" customWidth="1"/>
    <col min="13" max="13" width="3.5703125" style="42" customWidth="1"/>
    <col min="14" max="14" width="3.7109375" style="42" customWidth="1"/>
    <col min="15" max="16" width="3.28515625" style="42" customWidth="1"/>
    <col min="17" max="17" width="4.5703125" style="42" customWidth="1"/>
    <col min="18" max="19" width="4.42578125" style="42" customWidth="1"/>
    <col min="20" max="20" width="5.140625" style="42" customWidth="1"/>
    <col min="21" max="21" width="4.7109375" style="42" customWidth="1"/>
    <col min="22" max="22" width="5.28515625" style="42" customWidth="1"/>
    <col min="23" max="23" width="5.7109375" style="42" customWidth="1"/>
    <col min="24" max="24" width="6.140625" style="42" customWidth="1"/>
    <col min="25" max="16384" width="8.85546875" style="42"/>
  </cols>
  <sheetData>
    <row r="1" spans="1:24" ht="13.9" customHeight="1">
      <c r="J1" s="2"/>
      <c r="N1" s="64" t="s">
        <v>84</v>
      </c>
      <c r="O1" s="64"/>
      <c r="P1" s="64"/>
      <c r="Q1" s="64"/>
      <c r="R1" s="64"/>
      <c r="S1" s="64"/>
      <c r="T1" s="64"/>
      <c r="U1" s="64"/>
      <c r="V1" s="64"/>
    </row>
    <row r="2" spans="1:24" ht="13.9" customHeight="1"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5"/>
      <c r="N2" s="64"/>
      <c r="O2" s="64"/>
      <c r="P2" s="64"/>
      <c r="Q2" s="64"/>
      <c r="R2" s="64"/>
      <c r="S2" s="64"/>
      <c r="T2" s="64"/>
      <c r="U2" s="64"/>
      <c r="V2" s="64"/>
    </row>
    <row r="3" spans="1:24" ht="13.9" customHeight="1"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4" ht="12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M4" s="64" t="s">
        <v>85</v>
      </c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4" ht="13.15" customHeight="1"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4" ht="13.9" customHeight="1">
      <c r="B6" s="64" t="s">
        <v>83</v>
      </c>
      <c r="C6" s="64"/>
      <c r="D6" s="64"/>
      <c r="E6" s="64"/>
      <c r="F6" s="64"/>
      <c r="G6" s="64"/>
      <c r="H6" s="64"/>
      <c r="I6" s="64"/>
      <c r="J6" s="64"/>
      <c r="K6" s="64"/>
    </row>
    <row r="7" spans="1:24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24" ht="13.5" thickBot="1"/>
    <row r="9" spans="1:24" s="3" customFormat="1" ht="16.5" thickBot="1">
      <c r="D9" s="74" t="s">
        <v>14</v>
      </c>
      <c r="E9" s="73"/>
      <c r="F9" s="73"/>
      <c r="G9" s="73"/>
      <c r="H9" s="74" t="s">
        <v>15</v>
      </c>
      <c r="I9" s="74"/>
      <c r="J9" s="74"/>
      <c r="K9" s="74"/>
      <c r="L9" s="78" t="s">
        <v>16</v>
      </c>
      <c r="M9" s="78"/>
      <c r="N9" s="78"/>
      <c r="O9" s="78"/>
      <c r="P9" s="78"/>
      <c r="Q9" s="78"/>
      <c r="R9" s="78"/>
      <c r="S9" s="78" t="s">
        <v>17</v>
      </c>
      <c r="T9" s="78"/>
      <c r="U9" s="78"/>
      <c r="V9" s="78" t="s">
        <v>18</v>
      </c>
      <c r="W9" s="73"/>
      <c r="X9" s="73"/>
    </row>
    <row r="10" spans="1:24" s="4" customFormat="1" ht="15.75" thickBot="1">
      <c r="A10" s="7" t="s">
        <v>0</v>
      </c>
      <c r="B10" s="10" t="s">
        <v>1</v>
      </c>
      <c r="C10" s="10" t="s">
        <v>2</v>
      </c>
      <c r="D10" s="8" t="s">
        <v>3</v>
      </c>
      <c r="E10" s="19" t="s">
        <v>4</v>
      </c>
      <c r="F10" s="19" t="s">
        <v>5</v>
      </c>
      <c r="G10" s="9" t="s">
        <v>6</v>
      </c>
      <c r="H10" s="8" t="s">
        <v>3</v>
      </c>
      <c r="I10" s="19" t="s">
        <v>7</v>
      </c>
      <c r="J10" s="20" t="s">
        <v>5</v>
      </c>
      <c r="K10" s="9" t="s">
        <v>9</v>
      </c>
      <c r="L10" s="8" t="s">
        <v>3</v>
      </c>
      <c r="M10" s="19">
        <v>3</v>
      </c>
      <c r="N10" s="19">
        <v>2</v>
      </c>
      <c r="O10" s="19">
        <v>1</v>
      </c>
      <c r="P10" s="19">
        <v>0</v>
      </c>
      <c r="Q10" s="19" t="s">
        <v>10</v>
      </c>
      <c r="R10" s="9" t="s">
        <v>8</v>
      </c>
      <c r="S10" s="8" t="s">
        <v>3</v>
      </c>
      <c r="T10" s="19" t="s">
        <v>11</v>
      </c>
      <c r="U10" s="9" t="s">
        <v>5</v>
      </c>
      <c r="V10" s="8" t="s">
        <v>12</v>
      </c>
      <c r="W10" s="19" t="s">
        <v>13</v>
      </c>
      <c r="X10" s="9" t="s">
        <v>5</v>
      </c>
    </row>
    <row r="11" spans="1:24" ht="15.6" customHeight="1" thickBot="1">
      <c r="A11" s="26">
        <v>1</v>
      </c>
      <c r="B11" s="27" t="s">
        <v>26</v>
      </c>
      <c r="C11" s="12"/>
      <c r="D11" s="5"/>
      <c r="E11" s="17"/>
      <c r="F11" s="17"/>
      <c r="G11" s="45"/>
      <c r="H11" s="5"/>
      <c r="I11" s="17"/>
      <c r="J11" s="17"/>
      <c r="K11" s="6" t="e">
        <f>(I11-J11)/H11</f>
        <v>#DIV/0!</v>
      </c>
      <c r="L11" s="5"/>
      <c r="M11" s="17"/>
      <c r="N11" s="17"/>
      <c r="O11" s="17"/>
      <c r="P11" s="17"/>
      <c r="Q11" s="17" t="e">
        <f>((M11*3)+(N11*2)+(O11*1)+(P11*0))/L11</f>
        <v>#DIV/0!</v>
      </c>
      <c r="R11" s="6"/>
      <c r="S11" s="5"/>
      <c r="T11" s="17"/>
      <c r="U11" s="6"/>
      <c r="V11" s="5"/>
      <c r="W11" s="17"/>
      <c r="X11" s="6"/>
    </row>
    <row r="12" spans="1:24" ht="15.6" customHeight="1" thickBot="1">
      <c r="A12" s="26">
        <v>2</v>
      </c>
      <c r="B12" s="28" t="s">
        <v>27</v>
      </c>
      <c r="C12" s="14">
        <v>1</v>
      </c>
      <c r="D12" s="15"/>
      <c r="E12" s="18"/>
      <c r="F12" s="18"/>
      <c r="G12" s="16"/>
      <c r="H12" s="15">
        <v>5</v>
      </c>
      <c r="I12" s="18">
        <v>3</v>
      </c>
      <c r="J12" s="18"/>
      <c r="K12" s="6">
        <f t="shared" ref="K12:K24" si="0">(I12-J12)/H12</f>
        <v>0.6</v>
      </c>
      <c r="L12" s="15"/>
      <c r="M12" s="18"/>
      <c r="N12" s="18"/>
      <c r="O12" s="18"/>
      <c r="P12" s="18"/>
      <c r="Q12" s="17" t="e">
        <f t="shared" ref="Q12:Q24" si="1">((M12*3)+(N12*2)+(O12*1)+(P12*0))/L12</f>
        <v>#DIV/0!</v>
      </c>
      <c r="R12" s="16"/>
      <c r="S12" s="15"/>
      <c r="T12" s="18"/>
      <c r="U12" s="16"/>
      <c r="V12" s="15"/>
      <c r="W12" s="18">
        <v>1</v>
      </c>
      <c r="X12" s="16">
        <v>1</v>
      </c>
    </row>
    <row r="13" spans="1:24" ht="15.6" customHeight="1" thickBot="1">
      <c r="A13" s="26">
        <v>3</v>
      </c>
      <c r="B13" s="28" t="s">
        <v>28</v>
      </c>
      <c r="C13" s="14">
        <v>1</v>
      </c>
      <c r="D13" s="15">
        <v>6</v>
      </c>
      <c r="E13" s="18">
        <v>3</v>
      </c>
      <c r="F13" s="18"/>
      <c r="G13" s="16">
        <v>3</v>
      </c>
      <c r="H13" s="15">
        <v>18</v>
      </c>
      <c r="I13" s="18">
        <v>9</v>
      </c>
      <c r="J13" s="18"/>
      <c r="K13" s="6">
        <f t="shared" si="0"/>
        <v>0.5</v>
      </c>
      <c r="L13" s="15">
        <v>12</v>
      </c>
      <c r="M13" s="18">
        <v>4</v>
      </c>
      <c r="N13" s="18">
        <v>3</v>
      </c>
      <c r="O13" s="18">
        <v>2</v>
      </c>
      <c r="P13" s="18">
        <v>3</v>
      </c>
      <c r="Q13" s="17">
        <f t="shared" si="1"/>
        <v>1.6666666666666667</v>
      </c>
      <c r="R13" s="16">
        <v>6</v>
      </c>
      <c r="S13" s="15"/>
      <c r="T13" s="18"/>
      <c r="U13" s="16"/>
      <c r="V13" s="15"/>
      <c r="W13" s="18">
        <v>2</v>
      </c>
      <c r="X13" s="16"/>
    </row>
    <row r="14" spans="1:24" ht="15.6" customHeight="1" thickBot="1">
      <c r="A14" s="26">
        <v>4</v>
      </c>
      <c r="B14" s="28" t="s">
        <v>29</v>
      </c>
      <c r="C14" s="14">
        <v>1</v>
      </c>
      <c r="D14" s="15">
        <v>3</v>
      </c>
      <c r="E14" s="18"/>
      <c r="F14" s="18">
        <v>1</v>
      </c>
      <c r="G14" s="16"/>
      <c r="H14" s="15"/>
      <c r="I14" s="18"/>
      <c r="J14" s="18"/>
      <c r="K14" s="6" t="e">
        <f t="shared" si="0"/>
        <v>#DIV/0!</v>
      </c>
      <c r="L14" s="15">
        <v>11</v>
      </c>
      <c r="M14" s="18">
        <v>8</v>
      </c>
      <c r="N14" s="18">
        <v>2</v>
      </c>
      <c r="O14" s="18"/>
      <c r="P14" s="18">
        <v>1</v>
      </c>
      <c r="Q14" s="17">
        <f t="shared" si="1"/>
        <v>2.5454545454545454</v>
      </c>
      <c r="R14" s="16">
        <v>3</v>
      </c>
      <c r="S14" s="15">
        <v>4</v>
      </c>
      <c r="T14" s="18"/>
      <c r="U14" s="16"/>
      <c r="V14" s="15"/>
      <c r="W14" s="18"/>
      <c r="X14" s="16"/>
    </row>
    <row r="15" spans="1:24" ht="15.6" customHeight="1" thickBot="1">
      <c r="A15" s="26">
        <v>5</v>
      </c>
      <c r="B15" s="28" t="s">
        <v>30</v>
      </c>
      <c r="C15" s="14">
        <v>1</v>
      </c>
      <c r="D15" s="15"/>
      <c r="E15" s="18"/>
      <c r="F15" s="18"/>
      <c r="G15" s="16"/>
      <c r="H15" s="15"/>
      <c r="I15" s="18"/>
      <c r="J15" s="18"/>
      <c r="K15" s="6" t="e">
        <f t="shared" si="0"/>
        <v>#DIV/0!</v>
      </c>
      <c r="L15" s="15"/>
      <c r="M15" s="18"/>
      <c r="N15" s="18"/>
      <c r="O15" s="18"/>
      <c r="P15" s="18"/>
      <c r="Q15" s="17" t="e">
        <f t="shared" si="1"/>
        <v>#DIV/0!</v>
      </c>
      <c r="R15" s="16">
        <v>1</v>
      </c>
      <c r="S15" s="15"/>
      <c r="T15" s="18"/>
      <c r="U15" s="16"/>
      <c r="V15" s="15"/>
      <c r="W15" s="18"/>
      <c r="X15" s="16"/>
    </row>
    <row r="16" spans="1:24" ht="15.6" customHeight="1" thickBot="1">
      <c r="A16" s="26">
        <v>6</v>
      </c>
      <c r="B16" s="28" t="s">
        <v>31</v>
      </c>
      <c r="C16" s="14">
        <v>1</v>
      </c>
      <c r="D16" s="15">
        <v>9</v>
      </c>
      <c r="E16" s="18">
        <v>1</v>
      </c>
      <c r="F16" s="18"/>
      <c r="G16" s="16">
        <v>5</v>
      </c>
      <c r="H16" s="15"/>
      <c r="I16" s="18"/>
      <c r="J16" s="18"/>
      <c r="K16" s="6" t="e">
        <f t="shared" si="0"/>
        <v>#DIV/0!</v>
      </c>
      <c r="L16" s="15"/>
      <c r="M16" s="18"/>
      <c r="N16" s="18"/>
      <c r="O16" s="18"/>
      <c r="P16" s="18"/>
      <c r="Q16" s="17" t="e">
        <f t="shared" si="1"/>
        <v>#DIV/0!</v>
      </c>
      <c r="R16" s="16">
        <v>3</v>
      </c>
      <c r="S16" s="15">
        <v>30</v>
      </c>
      <c r="T16" s="18">
        <v>14</v>
      </c>
      <c r="U16" s="16"/>
      <c r="V16" s="15"/>
      <c r="W16" s="18"/>
      <c r="X16" s="16"/>
    </row>
    <row r="17" spans="1:24" ht="15.6" customHeight="1" thickBot="1">
      <c r="A17" s="26">
        <v>7</v>
      </c>
      <c r="B17" s="28" t="s">
        <v>32</v>
      </c>
      <c r="C17" s="14">
        <v>1</v>
      </c>
      <c r="D17" s="15">
        <v>8</v>
      </c>
      <c r="E17" s="18">
        <v>1</v>
      </c>
      <c r="F17" s="18"/>
      <c r="G17" s="16">
        <v>5</v>
      </c>
      <c r="H17" s="15">
        <v>10</v>
      </c>
      <c r="I17" s="18">
        <v>3</v>
      </c>
      <c r="J17" s="18">
        <v>2</v>
      </c>
      <c r="K17" s="6">
        <f t="shared" si="0"/>
        <v>0.1</v>
      </c>
      <c r="L17" s="15"/>
      <c r="M17" s="18"/>
      <c r="N17" s="18"/>
      <c r="O17" s="18"/>
      <c r="P17" s="18"/>
      <c r="Q17" s="17" t="e">
        <f t="shared" si="1"/>
        <v>#DIV/0!</v>
      </c>
      <c r="R17" s="16">
        <v>1</v>
      </c>
      <c r="S17" s="15"/>
      <c r="T17" s="18"/>
      <c r="U17" s="16"/>
      <c r="V17" s="15"/>
      <c r="W17" s="18">
        <v>1</v>
      </c>
      <c r="X17" s="16"/>
    </row>
    <row r="18" spans="1:24" ht="15.6" customHeight="1" thickBot="1">
      <c r="A18" s="26">
        <v>8</v>
      </c>
      <c r="B18" s="28" t="s">
        <v>33</v>
      </c>
      <c r="C18" s="14"/>
      <c r="D18" s="15"/>
      <c r="E18" s="18"/>
      <c r="F18" s="18"/>
      <c r="G18" s="16"/>
      <c r="H18" s="15"/>
      <c r="I18" s="18"/>
      <c r="J18" s="18"/>
      <c r="K18" s="6" t="e">
        <f t="shared" si="0"/>
        <v>#DIV/0!</v>
      </c>
      <c r="L18" s="15"/>
      <c r="M18" s="18"/>
      <c r="N18" s="18"/>
      <c r="O18" s="18"/>
      <c r="P18" s="18"/>
      <c r="Q18" s="17" t="e">
        <f t="shared" si="1"/>
        <v>#DIV/0!</v>
      </c>
      <c r="R18" s="16"/>
      <c r="S18" s="15"/>
      <c r="T18" s="18"/>
      <c r="U18" s="16"/>
      <c r="V18" s="15"/>
      <c r="W18" s="18"/>
      <c r="X18" s="16"/>
    </row>
    <row r="19" spans="1:24" ht="15.6" customHeight="1" thickBot="1">
      <c r="A19" s="26">
        <v>9</v>
      </c>
      <c r="B19" s="28" t="s">
        <v>34</v>
      </c>
      <c r="C19" s="14"/>
      <c r="D19" s="15"/>
      <c r="E19" s="18"/>
      <c r="F19" s="18"/>
      <c r="G19" s="16"/>
      <c r="H19" s="15"/>
      <c r="I19" s="18"/>
      <c r="J19" s="18"/>
      <c r="K19" s="6" t="e">
        <f t="shared" si="0"/>
        <v>#DIV/0!</v>
      </c>
      <c r="L19" s="15"/>
      <c r="M19" s="18"/>
      <c r="N19" s="18"/>
      <c r="O19" s="18"/>
      <c r="P19" s="18"/>
      <c r="Q19" s="17" t="e">
        <f t="shared" si="1"/>
        <v>#DIV/0!</v>
      </c>
      <c r="R19" s="16"/>
      <c r="S19" s="15"/>
      <c r="T19" s="18"/>
      <c r="U19" s="16"/>
      <c r="V19" s="15"/>
      <c r="W19" s="18"/>
      <c r="X19" s="16"/>
    </row>
    <row r="20" spans="1:24" ht="15.6" customHeight="1" thickBot="1">
      <c r="A20" s="26">
        <v>10</v>
      </c>
      <c r="B20" s="28" t="s">
        <v>35</v>
      </c>
      <c r="C20" s="14">
        <v>1</v>
      </c>
      <c r="D20" s="15">
        <v>11</v>
      </c>
      <c r="E20" s="18">
        <v>1</v>
      </c>
      <c r="F20" s="18">
        <v>3</v>
      </c>
      <c r="G20" s="16">
        <v>6</v>
      </c>
      <c r="H20" s="15">
        <v>11</v>
      </c>
      <c r="I20" s="18">
        <v>3</v>
      </c>
      <c r="J20" s="18">
        <v>1</v>
      </c>
      <c r="K20" s="6">
        <f t="shared" si="0"/>
        <v>0.18181818181818182</v>
      </c>
      <c r="L20" s="15">
        <v>16</v>
      </c>
      <c r="M20" s="18">
        <v>10</v>
      </c>
      <c r="N20" s="18">
        <v>3</v>
      </c>
      <c r="O20" s="18"/>
      <c r="P20" s="18">
        <v>3</v>
      </c>
      <c r="Q20" s="17">
        <f t="shared" si="1"/>
        <v>2.25</v>
      </c>
      <c r="R20" s="16">
        <v>7</v>
      </c>
      <c r="S20" s="15"/>
      <c r="T20" s="18"/>
      <c r="U20" s="16"/>
      <c r="V20" s="15"/>
      <c r="W20" s="18"/>
      <c r="X20" s="16"/>
    </row>
    <row r="21" spans="1:24" ht="15.6" customHeight="1" thickBot="1">
      <c r="A21" s="26">
        <v>11</v>
      </c>
      <c r="B21" s="28" t="s">
        <v>36</v>
      </c>
      <c r="C21" s="14">
        <v>1</v>
      </c>
      <c r="D21" s="15"/>
      <c r="E21" s="18"/>
      <c r="F21" s="18"/>
      <c r="G21" s="16"/>
      <c r="H21" s="15"/>
      <c r="I21" s="18"/>
      <c r="J21" s="18"/>
      <c r="K21" s="6" t="e">
        <f t="shared" si="0"/>
        <v>#DIV/0!</v>
      </c>
      <c r="L21" s="15"/>
      <c r="M21" s="18"/>
      <c r="N21" s="18"/>
      <c r="O21" s="18"/>
      <c r="P21" s="18"/>
      <c r="Q21" s="17" t="e">
        <f t="shared" si="1"/>
        <v>#DIV/0!</v>
      </c>
      <c r="R21" s="16"/>
      <c r="S21" s="15">
        <v>17</v>
      </c>
      <c r="T21" s="18">
        <v>7</v>
      </c>
      <c r="U21" s="16"/>
      <c r="V21" s="15"/>
      <c r="W21" s="18"/>
      <c r="X21" s="16"/>
    </row>
    <row r="22" spans="1:24" ht="15.6" customHeight="1" thickBot="1">
      <c r="A22" s="51">
        <v>12</v>
      </c>
      <c r="B22" s="52" t="s">
        <v>37</v>
      </c>
      <c r="C22" s="14"/>
      <c r="D22" s="15"/>
      <c r="E22" s="18"/>
      <c r="F22" s="18"/>
      <c r="G22" s="16"/>
      <c r="H22" s="15"/>
      <c r="I22" s="18"/>
      <c r="J22" s="18"/>
      <c r="K22" s="6" t="e">
        <f t="shared" si="0"/>
        <v>#DIV/0!</v>
      </c>
      <c r="L22" s="15"/>
      <c r="M22" s="18"/>
      <c r="N22" s="18"/>
      <c r="O22" s="18"/>
      <c r="P22" s="18"/>
      <c r="Q22" s="17" t="e">
        <f t="shared" si="1"/>
        <v>#DIV/0!</v>
      </c>
      <c r="R22" s="16"/>
      <c r="S22" s="15"/>
      <c r="T22" s="18"/>
      <c r="U22" s="16"/>
      <c r="V22" s="15"/>
      <c r="W22" s="18"/>
      <c r="X22" s="16"/>
    </row>
    <row r="23" spans="1:24" ht="15.6" customHeight="1" thickBot="1">
      <c r="A23" s="57">
        <v>13</v>
      </c>
      <c r="B23" s="57" t="s">
        <v>38</v>
      </c>
      <c r="C23" s="11">
        <v>1</v>
      </c>
      <c r="D23" s="5">
        <v>13</v>
      </c>
      <c r="E23" s="23">
        <v>2</v>
      </c>
      <c r="F23" s="23">
        <v>1</v>
      </c>
      <c r="G23" s="6">
        <v>9</v>
      </c>
      <c r="H23" s="5">
        <v>7</v>
      </c>
      <c r="I23" s="23">
        <v>4</v>
      </c>
      <c r="J23" s="23"/>
      <c r="K23" s="6">
        <f t="shared" si="0"/>
        <v>0.5714285714285714</v>
      </c>
      <c r="L23" s="5"/>
      <c r="M23" s="23"/>
      <c r="N23" s="23"/>
      <c r="O23" s="23"/>
      <c r="P23" s="23"/>
      <c r="Q23" s="17" t="e">
        <f t="shared" si="1"/>
        <v>#DIV/0!</v>
      </c>
      <c r="R23" s="6">
        <v>1</v>
      </c>
      <c r="S23" s="5"/>
      <c r="T23" s="23"/>
      <c r="U23" s="6"/>
      <c r="V23" s="5"/>
      <c r="W23" s="23">
        <v>2</v>
      </c>
      <c r="X23" s="6"/>
    </row>
    <row r="24" spans="1:24" ht="15.6" customHeight="1" thickBot="1">
      <c r="A24" s="69" t="s">
        <v>23</v>
      </c>
      <c r="B24" s="70"/>
      <c r="C24" s="71"/>
      <c r="D24" s="46">
        <f t="shared" ref="D24:J24" si="2">SUM(D11:D23)</f>
        <v>50</v>
      </c>
      <c r="E24" s="46">
        <f t="shared" si="2"/>
        <v>8</v>
      </c>
      <c r="F24" s="46">
        <f t="shared" si="2"/>
        <v>5</v>
      </c>
      <c r="G24" s="46">
        <f t="shared" si="2"/>
        <v>28</v>
      </c>
      <c r="H24" s="46">
        <f t="shared" si="2"/>
        <v>51</v>
      </c>
      <c r="I24" s="46">
        <f t="shared" si="2"/>
        <v>22</v>
      </c>
      <c r="J24" s="46">
        <f t="shared" si="2"/>
        <v>3</v>
      </c>
      <c r="K24" s="6">
        <f t="shared" si="0"/>
        <v>0.37254901960784315</v>
      </c>
      <c r="L24" s="43">
        <f>SUM(L11:L23)</f>
        <v>39</v>
      </c>
      <c r="M24" s="43">
        <f>SUM(M11:M23)</f>
        <v>22</v>
      </c>
      <c r="N24" s="43">
        <f>SUM(N11:N23)</f>
        <v>8</v>
      </c>
      <c r="O24" s="43">
        <f>SUM(O11:O23)</f>
        <v>2</v>
      </c>
      <c r="P24" s="43">
        <f>SUM(P11:P23)</f>
        <v>7</v>
      </c>
      <c r="Q24" s="17">
        <f t="shared" si="1"/>
        <v>2.1538461538461537</v>
      </c>
      <c r="R24" s="44">
        <f>SUM(R11:R23)</f>
        <v>22</v>
      </c>
      <c r="S24" s="44">
        <f t="shared" ref="S24:X24" si="3">SUM(S11:S23)</f>
        <v>51</v>
      </c>
      <c r="T24" s="44">
        <f t="shared" si="3"/>
        <v>21</v>
      </c>
      <c r="U24" s="44">
        <f t="shared" si="3"/>
        <v>0</v>
      </c>
      <c r="V24" s="44">
        <f t="shared" si="3"/>
        <v>0</v>
      </c>
      <c r="W24" s="44">
        <f t="shared" si="3"/>
        <v>6</v>
      </c>
      <c r="X24" s="44">
        <f t="shared" si="3"/>
        <v>1</v>
      </c>
    </row>
    <row r="25" spans="1:24" ht="13.5" thickBot="1"/>
    <row r="26" spans="1:24" ht="21" customHeight="1" thickBot="1">
      <c r="B26" s="86" t="s">
        <v>19</v>
      </c>
      <c r="C26" s="83"/>
      <c r="D26" s="83"/>
      <c r="E26" s="87">
        <v>1</v>
      </c>
      <c r="F26" s="87"/>
      <c r="G26" s="87"/>
      <c r="H26" s="87">
        <v>2</v>
      </c>
      <c r="I26" s="87"/>
      <c r="J26" s="87"/>
      <c r="K26" s="87">
        <v>3</v>
      </c>
      <c r="L26" s="87"/>
      <c r="M26" s="87"/>
    </row>
    <row r="27" spans="1:24" ht="21" customHeight="1" thickBot="1">
      <c r="B27" s="83" t="s">
        <v>24</v>
      </c>
      <c r="C27" s="83"/>
      <c r="D27" s="83"/>
      <c r="E27" s="83">
        <v>25</v>
      </c>
      <c r="F27" s="83"/>
      <c r="G27" s="83"/>
      <c r="H27" s="83">
        <v>25</v>
      </c>
      <c r="I27" s="83"/>
      <c r="J27" s="83"/>
      <c r="K27" s="83"/>
      <c r="L27" s="83"/>
      <c r="M27" s="83"/>
    </row>
    <row r="28" spans="1:24" ht="20.45" customHeight="1" thickBot="1">
      <c r="B28" s="83" t="s">
        <v>82</v>
      </c>
      <c r="C28" s="83"/>
      <c r="D28" s="83"/>
      <c r="E28" s="83">
        <v>14</v>
      </c>
      <c r="F28" s="83"/>
      <c r="G28" s="83"/>
      <c r="H28" s="83">
        <v>18</v>
      </c>
      <c r="I28" s="83"/>
      <c r="J28" s="83"/>
      <c r="K28" s="83"/>
      <c r="L28" s="83"/>
      <c r="M28" s="83"/>
    </row>
    <row r="29" spans="1:24" ht="13.5" thickBot="1"/>
    <row r="30" spans="1:24">
      <c r="B30" s="66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5"/>
    </row>
    <row r="31" spans="1:24" ht="13.5" thickBot="1">
      <c r="B31" s="59" t="s">
        <v>21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</row>
  </sheetData>
  <mergeCells count="24">
    <mergeCell ref="B27:D27"/>
    <mergeCell ref="E26:G26"/>
    <mergeCell ref="H26:J26"/>
    <mergeCell ref="K26:M26"/>
    <mergeCell ref="B26:D26"/>
    <mergeCell ref="E27:G27"/>
    <mergeCell ref="H27:J27"/>
    <mergeCell ref="K27:M27"/>
    <mergeCell ref="B31:S31"/>
    <mergeCell ref="B30:S30"/>
    <mergeCell ref="N1:V2"/>
    <mergeCell ref="B2:K4"/>
    <mergeCell ref="M4:W5"/>
    <mergeCell ref="B6:K7"/>
    <mergeCell ref="V9:X9"/>
    <mergeCell ref="S9:U9"/>
    <mergeCell ref="A24:C24"/>
    <mergeCell ref="D9:G9"/>
    <mergeCell ref="H9:K9"/>
    <mergeCell ref="L9:R9"/>
    <mergeCell ref="B28:D28"/>
    <mergeCell ref="E28:G28"/>
    <mergeCell ref="H28:J28"/>
    <mergeCell ref="K28:M28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Season Totals</vt:lpstr>
      <vt:lpstr>HF</vt:lpstr>
      <vt:lpstr>Plainfield North Invite</vt:lpstr>
      <vt:lpstr>Shepard</vt:lpstr>
      <vt:lpstr>Oregon Invite</vt:lpstr>
      <vt:lpstr>Richards</vt:lpstr>
      <vt:lpstr>Evergreen Park</vt:lpstr>
      <vt:lpstr>Eisenhower</vt:lpstr>
      <vt:lpstr>Argo</vt:lpstr>
      <vt:lpstr>Hillcrest</vt:lpstr>
      <vt:lpstr>Bremen</vt:lpstr>
      <vt:lpstr>Reed Custer Invite</vt:lpstr>
      <vt:lpstr>Oak Lawn</vt:lpstr>
      <vt:lpstr>TF North</vt:lpstr>
      <vt:lpstr>TPHS Invite</vt:lpstr>
      <vt:lpstr>TF South</vt:lpstr>
      <vt:lpstr>Reavis</vt:lpstr>
      <vt:lpstr>Portage</vt:lpstr>
      <vt:lpstr>Oak Forest</vt:lpstr>
      <vt:lpstr>Lemont</vt:lpstr>
      <vt:lpstr>Regionals - Aurora Christian</vt:lpstr>
      <vt:lpstr>Regionals - JCA</vt:lpstr>
    </vt:vector>
  </TitlesOfParts>
  <Company>University of Illinois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Rucinski</dc:creator>
  <cp:lastModifiedBy>owner</cp:lastModifiedBy>
  <cp:lastPrinted>2009-11-01T22:50:15Z</cp:lastPrinted>
  <dcterms:created xsi:type="dcterms:W3CDTF">2009-08-10T01:28:12Z</dcterms:created>
  <dcterms:modified xsi:type="dcterms:W3CDTF">2013-11-03T19:01:15Z</dcterms:modified>
</cp:coreProperties>
</file>